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Owner\Documents\"/>
    </mc:Choice>
  </mc:AlternateContent>
  <xr:revisionPtr revIDLastSave="0" documentId="8_{5F64FD5C-25CC-433D-8447-01A405BB286A}" xr6:coauthVersionLast="47" xr6:coauthVersionMax="47" xr10:uidLastSave="{00000000-0000-0000-0000-000000000000}"/>
  <bookViews>
    <workbookView xWindow="-120" yWindow="-120" windowWidth="20730" windowHeight="11160" xr2:uid="{00000000-000D-0000-FFFF-FFFF00000000}"/>
  </bookViews>
  <sheets>
    <sheet name="Ａ表" sheetId="1" r:id="rId1"/>
    <sheet name="Ｂ表" sheetId="2" r:id="rId2"/>
  </sheets>
  <externalReferences>
    <externalReference r:id="rId3"/>
  </externalReferenc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1" l="1"/>
  <c r="L36" i="1"/>
  <c r="L35" i="1"/>
  <c r="L34" i="1"/>
  <c r="L33" i="1"/>
  <c r="L32" i="1"/>
  <c r="L31" i="1"/>
  <c r="AC30" i="1"/>
  <c r="L30" i="1"/>
  <c r="AC29" i="1"/>
  <c r="L29" i="1"/>
  <c r="AC28" i="1"/>
  <c r="L28" i="1"/>
  <c r="AC27" i="1"/>
  <c r="L27" i="1"/>
  <c r="AC26" i="1"/>
  <c r="L26" i="1"/>
  <c r="AC25" i="1"/>
  <c r="AC24" i="1"/>
  <c r="AC23" i="1"/>
  <c r="AC22" i="1"/>
  <c r="AC21" i="1"/>
  <c r="AC20" i="1"/>
  <c r="AC19" i="1"/>
  <c r="R41" i="2"/>
  <c r="S36" i="2"/>
  <c r="R36" i="2"/>
  <c r="Q36" i="2"/>
  <c r="M35" i="2"/>
  <c r="L35" i="2"/>
  <c r="K35" i="2"/>
  <c r="J35" i="2"/>
  <c r="AF28" i="2"/>
  <c r="AE28" i="2"/>
  <c r="AD28" i="2"/>
  <c r="AC28" i="2"/>
  <c r="AB28" i="2"/>
  <c r="AA28" i="2"/>
</calcChain>
</file>

<file path=xl/sharedStrings.xml><?xml version="1.0" encoding="utf-8"?>
<sst xmlns="http://schemas.openxmlformats.org/spreadsheetml/2006/main" count="370" uniqueCount="194">
  <si>
    <t>　</t>
    <phoneticPr fontId="2"/>
  </si>
  <si>
    <t>◎</t>
    <phoneticPr fontId="2"/>
  </si>
  <si>
    <t>山口</t>
    <rPh sb="0" eb="2">
      <t>ヤマグチ</t>
    </rPh>
    <phoneticPr fontId="2"/>
  </si>
  <si>
    <t>【Ｂ－新規住宅着工件数】</t>
    <rPh sb="3" eb="5">
      <t>シンキ</t>
    </rPh>
    <rPh sb="5" eb="7">
      <t>ジュウタク</t>
    </rPh>
    <rPh sb="7" eb="9">
      <t>チャッコウ</t>
    </rPh>
    <rPh sb="9" eb="11">
      <t>ケンスウ</t>
    </rPh>
    <phoneticPr fontId="2"/>
  </si>
  <si>
    <t>Ｂ</t>
    <phoneticPr fontId="2"/>
  </si>
  <si>
    <t>６．５年間着工件数合計と</t>
    <rPh sb="3" eb="5">
      <t>ネンカン</t>
    </rPh>
    <rPh sb="5" eb="7">
      <t>チャッコウ</t>
    </rPh>
    <rPh sb="7" eb="9">
      <t>ケンスウ</t>
    </rPh>
    <rPh sb="9" eb="11">
      <t>ゴウケイ</t>
    </rPh>
    <phoneticPr fontId="2"/>
  </si>
  <si>
    <t>　　 ７．⑳年度実績</t>
    <rPh sb="6" eb="8">
      <t>ネンド</t>
    </rPh>
    <rPh sb="8" eb="10">
      <t>ジッセキ</t>
    </rPh>
    <phoneticPr fontId="2"/>
  </si>
  <si>
    <t>　　 ８．着工件数１０年間推移</t>
    <rPh sb="5" eb="9">
      <t>チャッコウケンスウ</t>
    </rPh>
    <rPh sb="11" eb="13">
      <t>ネンカン</t>
    </rPh>
    <rPh sb="13" eb="15">
      <t>スイイ</t>
    </rPh>
    <phoneticPr fontId="2"/>
  </si>
  <si>
    <t>　　９．種類別着工件数５年間推移</t>
    <rPh sb="4" eb="7">
      <t>シュルイベツ</t>
    </rPh>
    <rPh sb="7" eb="9">
      <t>チャッコウ</t>
    </rPh>
    <rPh sb="9" eb="11">
      <t>ケンスウ</t>
    </rPh>
    <rPh sb="12" eb="14">
      <t>ネンカン</t>
    </rPh>
    <rPh sb="14" eb="16">
      <t>スイイ</t>
    </rPh>
    <phoneticPr fontId="2"/>
  </si>
  <si>
    <t>　　１０．種類別⑳実績と前４年比較</t>
    <rPh sb="5" eb="8">
      <t>シュルイベツ</t>
    </rPh>
    <rPh sb="9" eb="11">
      <t>ジッセキ</t>
    </rPh>
    <rPh sb="12" eb="13">
      <t>マエ</t>
    </rPh>
    <rPh sb="14" eb="15">
      <t>ネン</t>
    </rPh>
    <rPh sb="15" eb="17">
      <t>ヒカク</t>
    </rPh>
    <phoneticPr fontId="2"/>
  </si>
  <si>
    <t>　５年前世帯数との比較</t>
    <rPh sb="2" eb="3">
      <t>ネン</t>
    </rPh>
    <rPh sb="3" eb="4">
      <t>マエ</t>
    </rPh>
    <rPh sb="4" eb="7">
      <t>セタイスウ</t>
    </rPh>
    <rPh sb="9" eb="11">
      <t>ヒカク</t>
    </rPh>
    <phoneticPr fontId="2"/>
  </si>
  <si>
    <t>　と前４年比較</t>
    <rPh sb="2" eb="3">
      <t>マエ</t>
    </rPh>
    <rPh sb="4" eb="5">
      <t>ネン</t>
    </rPh>
    <rPh sb="5" eb="7">
      <t>ヒカク</t>
    </rPh>
    <phoneticPr fontId="2"/>
  </si>
  <si>
    <t>　（⑪～⑳・件）</t>
    <rPh sb="6" eb="7">
      <t>ケン</t>
    </rPh>
    <phoneticPr fontId="2"/>
  </si>
  <si>
    <t>　（⑯～⑳・件）</t>
    <rPh sb="6" eb="7">
      <t>ケンケン</t>
    </rPh>
    <phoneticPr fontId="2"/>
  </si>
  <si>
    <t>　（⑳÷⑯～⑲平均・％）</t>
    <rPh sb="7" eb="9">
      <t>ヘイキン</t>
    </rPh>
    <phoneticPr fontId="2"/>
  </si>
  <si>
    <t>Ａ</t>
    <phoneticPr fontId="2"/>
  </si>
  <si>
    <t>Ｂ÷Ａ</t>
    <phoneticPr fontId="2"/>
  </si>
  <si>
    <t>⑳件数÷前４年平均</t>
    <rPh sb="1" eb="3">
      <t>ケンスウ</t>
    </rPh>
    <rPh sb="4" eb="5">
      <t>ゼン</t>
    </rPh>
    <rPh sb="6" eb="7">
      <t>ネン</t>
    </rPh>
    <rPh sb="7" eb="9">
      <t>ヘイキン</t>
    </rPh>
    <phoneticPr fontId="2"/>
  </si>
  <si>
    <t>持家</t>
    <rPh sb="0" eb="2">
      <t>モチイエ</t>
    </rPh>
    <phoneticPr fontId="2"/>
  </si>
  <si>
    <t>貸家</t>
    <rPh sb="0" eb="2">
      <t>カシヤ</t>
    </rPh>
    <phoneticPr fontId="2"/>
  </si>
  <si>
    <t>分譲</t>
    <rPh sb="0" eb="2">
      <t>ブンジョウ</t>
    </rPh>
    <phoneticPr fontId="2"/>
  </si>
  <si>
    <t>合計</t>
    <rPh sb="0" eb="2">
      <t>ゴウケイ</t>
    </rPh>
    <phoneticPr fontId="2"/>
  </si>
  <si>
    <t>⑮国調世帯数</t>
    <rPh sb="1" eb="3">
      <t>コクチョウ</t>
    </rPh>
    <rPh sb="3" eb="6">
      <t>セタイスウ</t>
    </rPh>
    <phoneticPr fontId="2"/>
  </si>
  <si>
    <t>５年間着工数</t>
    <rPh sb="1" eb="2">
      <t>ネン</t>
    </rPh>
    <rPh sb="2" eb="3">
      <t>カン</t>
    </rPh>
    <rPh sb="3" eb="5">
      <t>チャッコウ</t>
    </rPh>
    <rPh sb="5" eb="6">
      <t>スウ</t>
    </rPh>
    <phoneticPr fontId="2"/>
  </si>
  <si>
    <t>　％</t>
    <phoneticPr fontId="2"/>
  </si>
  <si>
    <t>下松</t>
    <rPh sb="0" eb="2">
      <t>クダマツ</t>
    </rPh>
    <phoneticPr fontId="2"/>
  </si>
  <si>
    <t>％</t>
    <phoneticPr fontId="2"/>
  </si>
  <si>
    <t>県計</t>
    <rPh sb="0" eb="1">
      <t>ケン</t>
    </rPh>
    <rPh sb="1" eb="2">
      <t>ケイ</t>
    </rPh>
    <phoneticPr fontId="2"/>
  </si>
  <si>
    <t>柳井</t>
    <rPh sb="0" eb="2">
      <t>ヤナイ</t>
    </rPh>
    <phoneticPr fontId="2"/>
  </si>
  <si>
    <t>防府</t>
    <rPh sb="0" eb="2">
      <t>ホウフ</t>
    </rPh>
    <phoneticPr fontId="2"/>
  </si>
  <si>
    <t>宇部</t>
    <rPh sb="0" eb="2">
      <t>ウベ</t>
    </rPh>
    <phoneticPr fontId="2"/>
  </si>
  <si>
    <t>　　１１．表６～１０までをみて</t>
    <rPh sb="5" eb="6">
      <t>ヒョウ</t>
    </rPh>
    <phoneticPr fontId="2"/>
  </si>
  <si>
    <t>岩国</t>
    <rPh sb="0" eb="2">
      <t>イワクニ</t>
    </rPh>
    <phoneticPr fontId="2"/>
  </si>
  <si>
    <t>光</t>
    <rPh sb="0" eb="1">
      <t>ミツ</t>
    </rPh>
    <phoneticPr fontId="2"/>
  </si>
  <si>
    <t>◎表６…５年間の着工件数は県内でも圧倒的に高率・・・５年間で１０％以上住宅が増えている</t>
    <rPh sb="1" eb="2">
      <t>ヒョウ</t>
    </rPh>
    <rPh sb="5" eb="7">
      <t>ネンカン</t>
    </rPh>
    <rPh sb="8" eb="12">
      <t>チャッコウケンスウ</t>
    </rPh>
    <rPh sb="13" eb="15">
      <t>ケンナイ</t>
    </rPh>
    <rPh sb="17" eb="20">
      <t>アットウテキ</t>
    </rPh>
    <rPh sb="21" eb="23">
      <t>コウリツ</t>
    </rPh>
    <rPh sb="27" eb="29">
      <t>ネンカン</t>
    </rPh>
    <rPh sb="33" eb="35">
      <t>イジョウ</t>
    </rPh>
    <rPh sb="35" eb="37">
      <t>ジュウタク</t>
    </rPh>
    <rPh sb="38" eb="39">
      <t>フ</t>
    </rPh>
    <phoneticPr fontId="2"/>
  </si>
  <si>
    <t>山陽</t>
    <rPh sb="0" eb="2">
      <t>サンヨウ</t>
    </rPh>
    <phoneticPr fontId="2"/>
  </si>
  <si>
    <t>　　しかし、２０年度の４１４件に関して…前４年の平均実績と県内比較した表７をみると、他</t>
    <rPh sb="8" eb="10">
      <t>ネンド</t>
    </rPh>
    <rPh sb="14" eb="15">
      <t>ケン</t>
    </rPh>
    <rPh sb="16" eb="17">
      <t>カン</t>
    </rPh>
    <rPh sb="20" eb="21">
      <t>ゼン</t>
    </rPh>
    <rPh sb="22" eb="23">
      <t>ネン</t>
    </rPh>
    <rPh sb="24" eb="26">
      <t>ヘイキン</t>
    </rPh>
    <rPh sb="26" eb="28">
      <t>ジッセキ</t>
    </rPh>
    <rPh sb="29" eb="31">
      <t>ケンナイ</t>
    </rPh>
    <rPh sb="31" eb="33">
      <t>ヒカク</t>
    </rPh>
    <rPh sb="35" eb="36">
      <t>ヒョウ</t>
    </rPh>
    <rPh sb="42" eb="43">
      <t>ホカ</t>
    </rPh>
    <phoneticPr fontId="2"/>
  </si>
  <si>
    <t>周南</t>
    <rPh sb="0" eb="2">
      <t>シュウナン</t>
    </rPh>
    <phoneticPr fontId="2"/>
  </si>
  <si>
    <t>　　市以上の落ち込になっていることが判る</t>
    <rPh sb="2" eb="3">
      <t>シ</t>
    </rPh>
    <rPh sb="18" eb="19">
      <t>ワカ</t>
    </rPh>
    <phoneticPr fontId="2"/>
  </si>
  <si>
    <t>萩</t>
    <rPh sb="0" eb="1">
      <t>ハギ</t>
    </rPh>
    <phoneticPr fontId="2"/>
  </si>
  <si>
    <t>◎グラフ８から２０年度実績に関して以下のことが判る</t>
    <rPh sb="9" eb="11">
      <t>ネンド</t>
    </rPh>
    <rPh sb="11" eb="13">
      <t>ジッセキ</t>
    </rPh>
    <rPh sb="14" eb="15">
      <t>カン</t>
    </rPh>
    <rPh sb="17" eb="19">
      <t>イカ</t>
    </rPh>
    <rPh sb="23" eb="24">
      <t>ワカ</t>
    </rPh>
    <phoneticPr fontId="2"/>
  </si>
  <si>
    <t>長門</t>
    <rPh sb="0" eb="2">
      <t>ナガト</t>
    </rPh>
    <phoneticPr fontId="2"/>
  </si>
  <si>
    <r>
      <t>　　</t>
    </r>
    <r>
      <rPr>
        <sz val="10"/>
        <color theme="1"/>
        <rFont val="ＭＳ 明朝"/>
        <family val="1"/>
        <charset val="128"/>
      </rPr>
      <t>㊀</t>
    </r>
    <r>
      <rPr>
        <sz val="10"/>
        <color theme="1"/>
        <rFont val="HGS創英ﾌﾟﾚｾﾞﾝｽEB"/>
        <family val="1"/>
        <charset val="128"/>
      </rPr>
      <t>１１年度から右肩上がりで増えてきたものが１８年度にピークアウトしている</t>
    </r>
    <rPh sb="5" eb="7">
      <t>ネンド</t>
    </rPh>
    <rPh sb="9" eb="11">
      <t>ミギカタ</t>
    </rPh>
    <rPh sb="11" eb="12">
      <t>ア</t>
    </rPh>
    <rPh sb="15" eb="16">
      <t>フ</t>
    </rPh>
    <rPh sb="25" eb="27">
      <t>ネンド</t>
    </rPh>
    <phoneticPr fontId="2"/>
  </si>
  <si>
    <t>美祢</t>
    <rPh sb="0" eb="2">
      <t>ミネ</t>
    </rPh>
    <phoneticPr fontId="2"/>
  </si>
  <si>
    <r>
      <t>　　</t>
    </r>
    <r>
      <rPr>
        <sz val="10"/>
        <color theme="1"/>
        <rFont val="ＭＳ 明朝"/>
        <family val="1"/>
        <charset val="128"/>
      </rPr>
      <t>㊁</t>
    </r>
    <r>
      <rPr>
        <sz val="10"/>
        <color theme="1"/>
        <rFont val="HGS創英ﾌﾟﾚｾﾞﾝｽEB"/>
        <family val="1"/>
        <charset val="128"/>
      </rPr>
      <t>１０年前の３９２件と同レベルに戻っている</t>
    </r>
    <rPh sb="6" eb="8">
      <t>ネンマエ</t>
    </rPh>
    <rPh sb="12" eb="13">
      <t>ケン</t>
    </rPh>
    <rPh sb="14" eb="15">
      <t>オナ</t>
    </rPh>
    <rPh sb="19" eb="20">
      <t>モド</t>
    </rPh>
    <phoneticPr fontId="2"/>
  </si>
  <si>
    <t>下関</t>
    <rPh sb="0" eb="2">
      <t>シモノセキ</t>
    </rPh>
    <phoneticPr fontId="2"/>
  </si>
  <si>
    <r>
      <t>　　</t>
    </r>
    <r>
      <rPr>
        <sz val="10"/>
        <color theme="1"/>
        <rFont val="ＭＳ 明朝"/>
        <family val="1"/>
        <charset val="128"/>
      </rPr>
      <t>㊂</t>
    </r>
    <r>
      <rPr>
        <sz val="10"/>
        <color theme="1"/>
        <rFont val="HGS創英ﾌﾟﾚｾﾞﾝｽEB"/>
        <family val="1"/>
        <charset val="128"/>
      </rPr>
      <t>ピーク１８年度比較では４割減の２６２件減と大幅な減少となっている</t>
    </r>
    <rPh sb="8" eb="10">
      <t>ネンド</t>
    </rPh>
    <rPh sb="10" eb="12">
      <t>ヒカク</t>
    </rPh>
    <rPh sb="15" eb="17">
      <t>ワリゲン</t>
    </rPh>
    <rPh sb="21" eb="22">
      <t>ケン</t>
    </rPh>
    <rPh sb="22" eb="23">
      <t>ゲン</t>
    </rPh>
    <rPh sb="24" eb="26">
      <t>オオハバ</t>
    </rPh>
    <rPh sb="27" eb="29">
      <t>ゲンショウ</t>
    </rPh>
    <phoneticPr fontId="2"/>
  </si>
  <si>
    <t>◎グラフ９の種別の５年間推移をみると、持家が堅調であることは救われるが、貸家の落ち込み</t>
    <rPh sb="6" eb="8">
      <t>シュベツ</t>
    </rPh>
    <rPh sb="10" eb="12">
      <t>ネンカン</t>
    </rPh>
    <rPh sb="12" eb="14">
      <t>スイイ</t>
    </rPh>
    <rPh sb="19" eb="21">
      <t>モチイエ</t>
    </rPh>
    <rPh sb="22" eb="24">
      <t>ケンチョウ</t>
    </rPh>
    <rPh sb="30" eb="31">
      <t>スク</t>
    </rPh>
    <rPh sb="36" eb="38">
      <t>カシヤ</t>
    </rPh>
    <rPh sb="39" eb="40">
      <t>オ</t>
    </rPh>
    <rPh sb="41" eb="42">
      <t>コ</t>
    </rPh>
    <phoneticPr fontId="2"/>
  </si>
  <si>
    <t>　が気になる</t>
    <rPh sb="2" eb="3">
      <t>キ</t>
    </rPh>
    <phoneticPr fontId="2"/>
  </si>
  <si>
    <t>◎表１０…２０年実績とそれまで４年の平均と比較しても、本市の貸家、分譲とも県内他市平均</t>
    <rPh sb="1" eb="2">
      <t>ヒョウ</t>
    </rPh>
    <rPh sb="7" eb="8">
      <t>ネン</t>
    </rPh>
    <rPh sb="8" eb="10">
      <t>ジッセキ</t>
    </rPh>
    <rPh sb="16" eb="17">
      <t>ネン</t>
    </rPh>
    <rPh sb="18" eb="20">
      <t>ヘイキン</t>
    </rPh>
    <rPh sb="21" eb="23">
      <t>ヒカク</t>
    </rPh>
    <rPh sb="27" eb="29">
      <t>ホンシ</t>
    </rPh>
    <rPh sb="30" eb="32">
      <t>カシヤ</t>
    </rPh>
    <rPh sb="33" eb="35">
      <t>ブンジョウ</t>
    </rPh>
    <rPh sb="37" eb="39">
      <t>ケンナイ</t>
    </rPh>
    <rPh sb="39" eb="41">
      <t>タシ</t>
    </rPh>
    <rPh sb="41" eb="43">
      <t>ヘイキン</t>
    </rPh>
    <phoneticPr fontId="2"/>
  </si>
  <si>
    <t>　以上の落ち込みになっている</t>
    <rPh sb="1" eb="3">
      <t>イジョウ</t>
    </rPh>
    <rPh sb="4" eb="5">
      <t>オ</t>
    </rPh>
    <rPh sb="6" eb="7">
      <t>コ</t>
    </rPh>
    <phoneticPr fontId="2"/>
  </si>
  <si>
    <t>市計</t>
    <rPh sb="0" eb="1">
      <t>シ</t>
    </rPh>
    <rPh sb="1" eb="2">
      <t>ケイ</t>
    </rPh>
    <phoneticPr fontId="2"/>
  </si>
  <si>
    <t>◎以上…本市の新規住宅着工のペースは看過できないスローダウン状況にあるといえる</t>
    <rPh sb="1" eb="3">
      <t>イジョウ</t>
    </rPh>
    <rPh sb="4" eb="6">
      <t>ホンシ</t>
    </rPh>
    <rPh sb="7" eb="11">
      <t>シンキジュウタク</t>
    </rPh>
    <rPh sb="11" eb="13">
      <t>チャッコウ</t>
    </rPh>
    <rPh sb="18" eb="20">
      <t>カンカ</t>
    </rPh>
    <rPh sb="30" eb="32">
      <t>ジョウキョウ</t>
    </rPh>
    <phoneticPr fontId="2"/>
  </si>
  <si>
    <t>１２．人口動態</t>
    <rPh sb="3" eb="5">
      <t>ジンコウ</t>
    </rPh>
    <rPh sb="5" eb="7">
      <t>ドウタイ</t>
    </rPh>
    <phoneticPr fontId="2"/>
  </si>
  <si>
    <t xml:space="preserve"> 　１３．個人市民税</t>
    <rPh sb="5" eb="7">
      <t>コジン</t>
    </rPh>
    <rPh sb="7" eb="10">
      <t>シミンゼイ</t>
    </rPh>
    <phoneticPr fontId="2"/>
  </si>
  <si>
    <t>　　１４．世帯数推移と個人市民税の関連</t>
    <rPh sb="5" eb="8">
      <t>セタイスウ</t>
    </rPh>
    <rPh sb="8" eb="10">
      <t>スイイ</t>
    </rPh>
    <rPh sb="11" eb="13">
      <t>コジン</t>
    </rPh>
    <rPh sb="13" eb="16">
      <t>シミンゼイ</t>
    </rPh>
    <rPh sb="17" eb="19">
      <t>カンレン</t>
    </rPh>
    <phoneticPr fontId="2"/>
  </si>
  <si>
    <t>(1)５年前増減・世帯順</t>
    <rPh sb="4" eb="6">
      <t>ネンマエ</t>
    </rPh>
    <rPh sb="6" eb="8">
      <t>ゾウゲン</t>
    </rPh>
    <rPh sb="9" eb="11">
      <t>セタイ</t>
    </rPh>
    <rPh sb="11" eb="12">
      <t>ジュン</t>
    </rPh>
    <phoneticPr fontId="2"/>
  </si>
  <si>
    <t>(2)１０年間転入者</t>
    <rPh sb="5" eb="7">
      <t>ネンカン</t>
    </rPh>
    <rPh sb="7" eb="10">
      <t>テンニュウシャ</t>
    </rPh>
    <phoneticPr fontId="2"/>
  </si>
  <si>
    <r>
      <t>(3)年間人口増減　</t>
    </r>
    <r>
      <rPr>
        <sz val="6"/>
        <color theme="1"/>
        <rFont val="HGS創英ﾌﾟﾚｾﾞﾝｽEB"/>
        <family val="1"/>
        <charset val="128"/>
      </rPr>
      <t>(人）</t>
    </r>
    <rPh sb="3" eb="5">
      <t>ネンカン</t>
    </rPh>
    <rPh sb="5" eb="7">
      <t>ジンコウ</t>
    </rPh>
    <rPh sb="7" eb="9">
      <t>ゾウゲン</t>
    </rPh>
    <rPh sb="11" eb="12">
      <t>ニン</t>
    </rPh>
    <phoneticPr fontId="2"/>
  </si>
  <si>
    <r>
      <t>(8)１～５月出生数　</t>
    </r>
    <r>
      <rPr>
        <sz val="6"/>
        <color theme="1"/>
        <rFont val="HGS創英ﾌﾟﾚｾﾞﾝｽEB"/>
        <family val="1"/>
        <charset val="128"/>
      </rPr>
      <t>(人）</t>
    </r>
    <rPh sb="6" eb="7">
      <t>ガツニン</t>
    </rPh>
    <phoneticPr fontId="2"/>
  </si>
  <si>
    <t>　５年前比較</t>
    <rPh sb="2" eb="3">
      <t>ネン</t>
    </rPh>
    <rPh sb="3" eb="6">
      <t>マエヒカク</t>
    </rPh>
    <phoneticPr fontId="2"/>
  </si>
  <si>
    <t>⑯</t>
    <phoneticPr fontId="2"/>
  </si>
  <si>
    <t>⑰</t>
    <phoneticPr fontId="2"/>
  </si>
  <si>
    <t>⑱</t>
    <phoneticPr fontId="2"/>
  </si>
  <si>
    <t>⑲</t>
    <phoneticPr fontId="2"/>
  </si>
  <si>
    <t>⑳</t>
    <phoneticPr fontId="2"/>
  </si>
  <si>
    <t>㉑</t>
    <phoneticPr fontId="2"/>
  </si>
  <si>
    <t>２０年国調・％</t>
    <rPh sb="2" eb="3">
      <t>ネン</t>
    </rPh>
    <rPh sb="3" eb="5">
      <t>コクチョウ</t>
    </rPh>
    <phoneticPr fontId="2"/>
  </si>
  <si>
    <t>転入者合計÷１０年前人口</t>
    <rPh sb="0" eb="3">
      <t>テンニュウシャ</t>
    </rPh>
    <rPh sb="3" eb="5">
      <t>ゴウケイ</t>
    </rPh>
    <rPh sb="8" eb="10">
      <t>ネンマエ</t>
    </rPh>
    <rPh sb="10" eb="12">
      <t>ジンコウ</t>
    </rPh>
    <phoneticPr fontId="2"/>
  </si>
  <si>
    <t>⑲実績÷⑮・％</t>
    <rPh sb="1" eb="3">
      <t>ジッセキ</t>
    </rPh>
    <phoneticPr fontId="2"/>
  </si>
  <si>
    <t>個人市民税</t>
    <rPh sb="0" eb="5">
      <t>コジンシミンゼイ</t>
    </rPh>
    <phoneticPr fontId="2"/>
  </si>
  <si>
    <t>百万円</t>
    <rPh sb="0" eb="3">
      <t>ヒ</t>
    </rPh>
    <phoneticPr fontId="2"/>
  </si>
  <si>
    <t xml:space="preserve"> ※⑳㉑は予算ベース</t>
    <rPh sb="5" eb="7">
      <t>ヨサン</t>
    </rPh>
    <phoneticPr fontId="2"/>
  </si>
  <si>
    <t>人口</t>
    <rPh sb="0" eb="2">
      <t>ジンコウ</t>
    </rPh>
    <phoneticPr fontId="2"/>
  </si>
  <si>
    <t>世帯</t>
    <rPh sb="0" eb="2">
      <t>セタイ</t>
    </rPh>
    <phoneticPr fontId="2"/>
  </si>
  <si>
    <t>世帯数</t>
    <rPh sb="0" eb="3">
      <t>セタイスウ</t>
    </rPh>
    <phoneticPr fontId="2"/>
  </si>
  <si>
    <t>軒</t>
    <rPh sb="0" eb="1">
      <t>ノキ</t>
    </rPh>
    <phoneticPr fontId="2"/>
  </si>
  <si>
    <t xml:space="preserve"> ※各年度前年度末</t>
    <rPh sb="2" eb="5">
      <t>カクネンド</t>
    </rPh>
    <rPh sb="5" eb="9">
      <t>ゼンネンドマツ</t>
    </rPh>
    <phoneticPr fontId="2"/>
  </si>
  <si>
    <t>転入者</t>
    <rPh sb="0" eb="3">
      <t>テンニュウシャ</t>
    </rPh>
    <phoneticPr fontId="2"/>
  </si>
  <si>
    <t>１軒当たり</t>
    <rPh sb="1" eb="2">
      <t>ノキ</t>
    </rPh>
    <rPh sb="2" eb="3">
      <t>ア</t>
    </rPh>
    <phoneticPr fontId="2"/>
  </si>
  <si>
    <t>万円</t>
    <rPh sb="0" eb="2">
      <t>マンエン</t>
    </rPh>
    <phoneticPr fontId="2"/>
  </si>
  <si>
    <t xml:space="preserve">     </t>
    <phoneticPr fontId="2"/>
  </si>
  <si>
    <r>
      <t>(4)年間自然増減</t>
    </r>
    <r>
      <rPr>
        <sz val="6"/>
        <color theme="1"/>
        <rFont val="HGS創英ﾌﾟﾚｾﾞﾝｽEB"/>
        <family val="1"/>
        <charset val="128"/>
      </rPr>
      <t>　（人）</t>
    </r>
    <rPh sb="3" eb="5">
      <t>ネンカン</t>
    </rPh>
    <rPh sb="5" eb="7">
      <t>シゼン</t>
    </rPh>
    <rPh sb="7" eb="9">
      <t>ゾウゲン</t>
    </rPh>
    <rPh sb="11" eb="12">
      <t>ニン</t>
    </rPh>
    <phoneticPr fontId="2"/>
  </si>
  <si>
    <r>
      <t>(9)１～5月社会増減　</t>
    </r>
    <r>
      <rPr>
        <sz val="6"/>
        <color theme="1"/>
        <rFont val="HGS創英ﾌﾟﾚｾﾞﾝｽEB"/>
        <family val="1"/>
        <charset val="128"/>
      </rPr>
      <t>(人）</t>
    </r>
    <rPh sb="6" eb="7">
      <t>ガツ</t>
    </rPh>
    <rPh sb="7" eb="9">
      <t>シャカイ</t>
    </rPh>
    <rPh sb="9" eb="11">
      <t>ゾウゲン</t>
    </rPh>
    <rPh sb="13" eb="14">
      <t>ニン</t>
    </rPh>
    <phoneticPr fontId="2"/>
  </si>
  <si>
    <t xml:space="preserve">    </t>
    <phoneticPr fontId="2"/>
  </si>
  <si>
    <t xml:space="preserve">  　 １５．私見</t>
    <rPh sb="7" eb="9">
      <t>シケン</t>
    </rPh>
    <phoneticPr fontId="2"/>
  </si>
  <si>
    <t>１月</t>
    <rPh sb="1" eb="2">
      <t>ガツ</t>
    </rPh>
    <phoneticPr fontId="2"/>
  </si>
  <si>
    <t>◎住宅着工件数が増加すれば</t>
    <rPh sb="1" eb="5">
      <t>ジュウタクチャッコウ</t>
    </rPh>
    <rPh sb="5" eb="7">
      <t>ケンスウ</t>
    </rPh>
    <rPh sb="8" eb="10">
      <t>ゾウカ</t>
    </rPh>
    <phoneticPr fontId="2"/>
  </si>
  <si>
    <t>２月</t>
    <rPh sb="1" eb="2">
      <t>ガツ</t>
    </rPh>
    <phoneticPr fontId="2"/>
  </si>
  <si>
    <t>→他市からの転入者が増えて（１１－(2)）</t>
  </si>
  <si>
    <t xml:space="preserve"> </t>
    <phoneticPr fontId="2"/>
  </si>
  <si>
    <r>
      <t>(5)年間社会増減</t>
    </r>
    <r>
      <rPr>
        <sz val="6"/>
        <color theme="1"/>
        <rFont val="HGS創英ﾌﾟﾚｾﾞﾝｽEB"/>
        <family val="1"/>
        <charset val="128"/>
      </rPr>
      <t>　(人）</t>
    </r>
    <rPh sb="3" eb="5">
      <t>ネンカン</t>
    </rPh>
    <rPh sb="5" eb="7">
      <t>シャカイ</t>
    </rPh>
    <rPh sb="7" eb="9">
      <t>ゾウゲン</t>
    </rPh>
    <rPh sb="11" eb="12">
      <t>ニン</t>
    </rPh>
    <phoneticPr fontId="2"/>
  </si>
  <si>
    <t>３月</t>
    <rPh sb="1" eb="2">
      <t>ガツ</t>
    </rPh>
    <phoneticPr fontId="2"/>
  </si>
  <si>
    <t>→社会増によって人口が増えて（１１－(5)）</t>
    <phoneticPr fontId="2"/>
  </si>
  <si>
    <t>４月</t>
    <rPh sb="1" eb="2">
      <t>ガツ</t>
    </rPh>
    <phoneticPr fontId="2"/>
  </si>
  <si>
    <t>→個人市民税が増える（１３）・・・という流れになるが、</t>
    <phoneticPr fontId="2"/>
  </si>
  <si>
    <t>５月</t>
    <rPh sb="1" eb="2">
      <t>ガツ</t>
    </rPh>
    <phoneticPr fontId="2"/>
  </si>
  <si>
    <t>　県内他市比較をしている６表、１１表、１３表とも上位３市が防府、山口、本市、</t>
    <rPh sb="1" eb="2">
      <t>ケン</t>
    </rPh>
    <rPh sb="35" eb="37">
      <t>ホンシ</t>
    </rPh>
    <phoneticPr fontId="2"/>
  </si>
  <si>
    <t>計</t>
    <rPh sb="0" eb="1">
      <t>ケイ</t>
    </rPh>
    <phoneticPr fontId="2"/>
  </si>
  <si>
    <t>　下位３市が長門、萩、美祢と並び、ほぼ連動していることが判る</t>
    <phoneticPr fontId="2"/>
  </si>
  <si>
    <t>(6)妊娠届…２０年　全国▲５％</t>
    <rPh sb="3" eb="5">
      <t>ニンシン</t>
    </rPh>
    <rPh sb="5" eb="6">
      <t>トドケ</t>
    </rPh>
    <rPh sb="9" eb="10">
      <t>ネン</t>
    </rPh>
    <rPh sb="11" eb="13">
      <t>ゼンコク</t>
    </rPh>
    <phoneticPr fontId="2"/>
  </si>
  <si>
    <t>◎本市の人口増は社会増に支えられてきたが、１２表(9)に示す通り、コロナ禍で移</t>
    <rPh sb="1" eb="3">
      <t>ホンシ</t>
    </rPh>
    <rPh sb="4" eb="6">
      <t>ジンコウ</t>
    </rPh>
    <rPh sb="8" eb="11">
      <t>シャカイゾウ</t>
    </rPh>
    <rPh sb="12" eb="13">
      <t>ササ</t>
    </rPh>
    <rPh sb="23" eb="24">
      <t>ヒョウ</t>
    </rPh>
    <phoneticPr fontId="2"/>
  </si>
  <si>
    <t>下松　５２０→４６４件　▲１０．８％</t>
    <rPh sb="0" eb="2">
      <t>クダマツ</t>
    </rPh>
    <rPh sb="10" eb="11">
      <t>ケン</t>
    </rPh>
    <phoneticPr fontId="2"/>
  </si>
  <si>
    <r>
      <rPr>
        <sz val="10"/>
        <color theme="1"/>
        <rFont val="HGS創英ﾌﾟﾚｾﾞﾝｽEB"/>
        <family val="1"/>
        <charset val="128"/>
      </rPr>
      <t xml:space="preserve">(10)人口ピーク比較 </t>
    </r>
    <r>
      <rPr>
        <sz val="6"/>
        <color theme="1"/>
        <rFont val="HGS創英ﾌﾟﾚｾﾞﾝｽEB"/>
        <family val="1"/>
        <charset val="128"/>
      </rPr>
      <t>（人）</t>
    </r>
    <rPh sb="4" eb="6">
      <t>ジンコウ</t>
    </rPh>
    <rPh sb="9" eb="10">
      <t>ヒ</t>
    </rPh>
    <rPh sb="12" eb="13">
      <t>ニン</t>
    </rPh>
    <phoneticPr fontId="2"/>
  </si>
  <si>
    <t>　動控えが起こっていいるのかこれまでのような伸びではない</t>
    <rPh sb="22" eb="23">
      <t>ノ</t>
    </rPh>
    <phoneticPr fontId="2"/>
  </si>
  <si>
    <t>20年２月末</t>
    <rPh sb="2" eb="3">
      <t>ネン</t>
    </rPh>
    <rPh sb="4" eb="5">
      <t>ガツ</t>
    </rPh>
    <rPh sb="5" eb="6">
      <t>マツ</t>
    </rPh>
    <phoneticPr fontId="2"/>
  </si>
  <si>
    <t>◎加えて、(6)(8)にみるとおり出生数の減少を覚悟しなければいけない状況にある</t>
    <rPh sb="1" eb="2">
      <t>クワ</t>
    </rPh>
    <rPh sb="17" eb="20">
      <t>シュッセイスウ</t>
    </rPh>
    <rPh sb="21" eb="23">
      <t>ゲンショウ</t>
    </rPh>
    <rPh sb="24" eb="26">
      <t>カクゴ</t>
    </rPh>
    <rPh sb="35" eb="37">
      <t>ジョウキョウ</t>
    </rPh>
    <phoneticPr fontId="2"/>
  </si>
  <si>
    <t>(7)婚姻数…２０年　全国▲１２％</t>
    <rPh sb="3" eb="5">
      <t>コンイン</t>
    </rPh>
    <rPh sb="5" eb="6">
      <t>スウ</t>
    </rPh>
    <rPh sb="9" eb="10">
      <t>ネン</t>
    </rPh>
    <rPh sb="11" eb="13">
      <t>ゼンコク</t>
    </rPh>
    <phoneticPr fontId="2"/>
  </si>
  <si>
    <t>21年５月末</t>
    <rPh sb="2" eb="3">
      <t>ネン</t>
    </rPh>
    <rPh sb="4" eb="5">
      <t>ガツ</t>
    </rPh>
    <rPh sb="5" eb="6">
      <t>マツ</t>
    </rPh>
    <phoneticPr fontId="2"/>
  </si>
  <si>
    <t>下松　６０７→６２３件　＋２．６％</t>
    <rPh sb="0" eb="2">
      <t>クダマツ</t>
    </rPh>
    <rPh sb="10" eb="11">
      <t>ケン</t>
    </rPh>
    <phoneticPr fontId="2"/>
  </si>
  <si>
    <t>ﾋﾟｰク比較</t>
    <rPh sb="4" eb="6">
      <t>ヒカク</t>
    </rPh>
    <phoneticPr fontId="2"/>
  </si>
  <si>
    <t>◎既に右表のとおり、人口は２０年２月をピークに減少傾向にあるなかで、新規</t>
    <rPh sb="1" eb="2">
      <t>スデ</t>
    </rPh>
    <rPh sb="3" eb="5">
      <t>ミギヒョウ</t>
    </rPh>
    <rPh sb="10" eb="12">
      <t>ジンコウ</t>
    </rPh>
    <rPh sb="15" eb="16">
      <t>ネン</t>
    </rPh>
    <rPh sb="17" eb="18">
      <t>ガツ</t>
    </rPh>
    <rPh sb="23" eb="25">
      <t>ゲンショウ</t>
    </rPh>
    <rPh sb="25" eb="27">
      <t>ケイコウ</t>
    </rPh>
    <rPh sb="34" eb="36">
      <t>シンキ</t>
    </rPh>
    <phoneticPr fontId="2"/>
  </si>
  <si>
    <t>　住宅着工件数の低下トレンドに敢えてなんらかの対応策をとらないと人口減少</t>
    <rPh sb="1" eb="7">
      <t>ジュウタクチャッコウケンスウ</t>
    </rPh>
    <rPh sb="8" eb="10">
      <t>テイカ</t>
    </rPh>
    <rPh sb="15" eb="16">
      <t>ア</t>
    </rPh>
    <rPh sb="23" eb="26">
      <t>タイオウサク</t>
    </rPh>
    <rPh sb="32" eb="36">
      <t>ジンコウゲンショウ</t>
    </rPh>
    <phoneticPr fontId="2"/>
  </si>
  <si>
    <t>　に歯止めがきかない事態が危惧される</t>
    <rPh sb="2" eb="4">
      <t>ハド</t>
    </rPh>
    <rPh sb="10" eb="12">
      <t>ジタイ</t>
    </rPh>
    <rPh sb="13" eb="15">
      <t>キグ</t>
    </rPh>
    <phoneticPr fontId="2"/>
  </si>
  <si>
    <t>【Ａ－投票率】</t>
    <rPh sb="3" eb="6">
      <t>トウヒョウリツ</t>
    </rPh>
    <phoneticPr fontId="2"/>
  </si>
  <si>
    <r>
      <t>１．下松市の過去の選挙の投票率</t>
    </r>
    <r>
      <rPr>
        <sz val="6"/>
        <color theme="1"/>
        <rFont val="HGS創英ﾌﾟﾚｾﾞﾝｽEB"/>
        <family val="1"/>
        <charset val="128"/>
      </rPr>
      <t>　〔単位：％〕</t>
    </r>
    <rPh sb="2" eb="5">
      <t>ク</t>
    </rPh>
    <rPh sb="6" eb="8">
      <t>カコ</t>
    </rPh>
    <rPh sb="9" eb="11">
      <t>センキョ</t>
    </rPh>
    <rPh sb="12" eb="15">
      <t>トウヒョウリツ</t>
    </rPh>
    <rPh sb="17" eb="19">
      <t>タンイ</t>
    </rPh>
    <phoneticPr fontId="2"/>
  </si>
  <si>
    <r>
      <t>　　２．年齢別投票率</t>
    </r>
    <r>
      <rPr>
        <sz val="6"/>
        <color theme="1"/>
        <rFont val="HGS創英ﾌﾟﾚｾﾞﾝｽEB"/>
        <family val="1"/>
        <charset val="128"/>
      </rPr>
      <t>　〔単位：％〕</t>
    </r>
    <rPh sb="4" eb="7">
      <t>ネンレイベツ</t>
    </rPh>
    <rPh sb="7" eb="10">
      <t>トウヒョウリツ</t>
    </rPh>
    <rPh sb="12" eb="14">
      <t>タンイ</t>
    </rPh>
    <phoneticPr fontId="2"/>
  </si>
  <si>
    <t>　３．表１とグラフ２から判ること</t>
    <rPh sb="3" eb="4">
      <t>ヒョウ</t>
    </rPh>
    <rPh sb="12" eb="13">
      <t>ワカ</t>
    </rPh>
    <phoneticPr fontId="2"/>
  </si>
  <si>
    <t>女</t>
    <rPh sb="0" eb="1">
      <t>オンナ</t>
    </rPh>
    <phoneticPr fontId="2"/>
  </si>
  <si>
    <t>男</t>
    <rPh sb="0" eb="1">
      <t>オトコ</t>
    </rPh>
    <phoneticPr fontId="2"/>
  </si>
  <si>
    <t>差</t>
    <rPh sb="0" eb="1">
      <t>サ</t>
    </rPh>
    <phoneticPr fontId="2"/>
  </si>
  <si>
    <t>　　◎</t>
    <phoneticPr fontId="2"/>
  </si>
  <si>
    <t>過去の傾向であは、投票率の低い順から、県知事→市会→県員→参議院→衆議院選挙となっている</t>
    <rPh sb="0" eb="2">
      <t>カコ</t>
    </rPh>
    <rPh sb="3" eb="5">
      <t>ケイコウ</t>
    </rPh>
    <rPh sb="9" eb="12">
      <t>トウヒョウリツ</t>
    </rPh>
    <rPh sb="13" eb="14">
      <t>ヒク</t>
    </rPh>
    <rPh sb="15" eb="16">
      <t>ジュン</t>
    </rPh>
    <rPh sb="19" eb="22">
      <t>ケンチジ</t>
    </rPh>
    <rPh sb="23" eb="25">
      <t>シカイ</t>
    </rPh>
    <rPh sb="25" eb="26">
      <t>ギイン</t>
    </rPh>
    <rPh sb="26" eb="27">
      <t>ケン</t>
    </rPh>
    <rPh sb="27" eb="28">
      <t>イン</t>
    </rPh>
    <rPh sb="29" eb="32">
      <t>サンギイン</t>
    </rPh>
    <rPh sb="33" eb="36">
      <t>シュウギイン</t>
    </rPh>
    <rPh sb="36" eb="38">
      <t>センキョ</t>
    </rPh>
    <phoneticPr fontId="2"/>
  </si>
  <si>
    <t>18・４</t>
    <phoneticPr fontId="2"/>
  </si>
  <si>
    <t>市議会</t>
    <rPh sb="0" eb="3">
      <t>シギカイ</t>
    </rPh>
    <phoneticPr fontId="2"/>
  </si>
  <si>
    <r>
      <rPr>
        <sz val="10"/>
        <color theme="1"/>
        <rFont val="ＭＳ 明朝"/>
        <family val="1"/>
        <charset val="128"/>
      </rPr>
      <t>㊀</t>
    </r>
    <r>
      <rPr>
        <sz val="10"/>
        <color theme="1"/>
        <rFont val="HGS創英ﾌﾟﾚｾﾞﾝｽEB"/>
        <family val="1"/>
        <charset val="128"/>
      </rPr>
      <t>全ての選挙で女性票が男性票をうわまっている、殊に</t>
    </r>
    <r>
      <rPr>
        <sz val="10"/>
        <color theme="1"/>
        <rFont val="ＭＳ 明朝"/>
        <family val="1"/>
        <charset val="128"/>
      </rPr>
      <t>㊁</t>
    </r>
    <r>
      <rPr>
        <sz val="10"/>
        <color theme="1"/>
        <rFont val="HGS創英ﾌﾟﾚｾﾞﾝｽEB"/>
        <family val="1"/>
        <charset val="128"/>
      </rPr>
      <t>市議会議員選挙ではその傾向が顕著である</t>
    </r>
    <rPh sb="1" eb="2">
      <t>スベ</t>
    </rPh>
    <rPh sb="4" eb="6">
      <t>センキョ</t>
    </rPh>
    <rPh sb="7" eb="10">
      <t>ジョセイヒョウ</t>
    </rPh>
    <rPh sb="11" eb="14">
      <t>ダンセイヒョウ</t>
    </rPh>
    <rPh sb="23" eb="24">
      <t>コト</t>
    </rPh>
    <rPh sb="26" eb="29">
      <t>シギカイ</t>
    </rPh>
    <rPh sb="29" eb="31">
      <t>ギイン</t>
    </rPh>
    <rPh sb="31" eb="33">
      <t>センキョ</t>
    </rPh>
    <rPh sb="37" eb="39">
      <t>ケイコウ</t>
    </rPh>
    <rPh sb="40" eb="42">
      <t>ケンチョ</t>
    </rPh>
    <phoneticPr fontId="2"/>
  </si>
  <si>
    <t>14・４</t>
    <phoneticPr fontId="2"/>
  </si>
  <si>
    <t>グラフ２は上の線が１４年１２月の衆議院選挙、青選は１５年４月の県議会選挙である（担当部提供）</t>
    <rPh sb="5" eb="6">
      <t>ウエ</t>
    </rPh>
    <rPh sb="7" eb="8">
      <t>セン</t>
    </rPh>
    <rPh sb="11" eb="12">
      <t>ネン</t>
    </rPh>
    <rPh sb="14" eb="15">
      <t>ガツ</t>
    </rPh>
    <rPh sb="16" eb="19">
      <t>シュウギイン</t>
    </rPh>
    <rPh sb="19" eb="21">
      <t>センキョ</t>
    </rPh>
    <rPh sb="22" eb="23">
      <t>アオ</t>
    </rPh>
    <rPh sb="23" eb="24">
      <t>セン</t>
    </rPh>
    <rPh sb="27" eb="28">
      <t>ネン</t>
    </rPh>
    <rPh sb="29" eb="30">
      <t>ツキ</t>
    </rPh>
    <rPh sb="31" eb="36">
      <t>ケンギカイセンキョ</t>
    </rPh>
    <rPh sb="40" eb="43">
      <t>タントウブ</t>
    </rPh>
    <rPh sb="43" eb="45">
      <t>テイキョウ</t>
    </rPh>
    <phoneticPr fontId="2"/>
  </si>
  <si>
    <r>
      <rPr>
        <sz val="10"/>
        <color theme="1"/>
        <rFont val="ＭＳ 明朝"/>
        <family val="1"/>
        <charset val="128"/>
      </rPr>
      <t>㊀</t>
    </r>
    <r>
      <rPr>
        <sz val="10"/>
        <color theme="1"/>
        <rFont val="HGS創英ﾌﾟﾚｾﾞﾝｽEB"/>
        <family val="1"/>
        <charset val="128"/>
      </rPr>
      <t>２０～３０才代の投票率は６０～７０才代の５０％でしかない、</t>
    </r>
    <r>
      <rPr>
        <sz val="10"/>
        <color theme="1"/>
        <rFont val="ＭＳ 明朝"/>
        <family val="1"/>
        <charset val="128"/>
      </rPr>
      <t>㊁</t>
    </r>
    <r>
      <rPr>
        <sz val="10"/>
        <color theme="1"/>
        <rFont val="HGS創英ﾌﾟﾚｾﾞﾝｽEB"/>
        <family val="1"/>
        <charset val="128"/>
      </rPr>
      <t>８０才以上の投票率は大幅減</t>
    </r>
    <rPh sb="6" eb="7">
      <t>サイ</t>
    </rPh>
    <rPh sb="7" eb="8">
      <t>ダイ</t>
    </rPh>
    <rPh sb="9" eb="11">
      <t>トウヒョウ</t>
    </rPh>
    <rPh sb="11" eb="12">
      <t>リツ</t>
    </rPh>
    <rPh sb="18" eb="20">
      <t>サイダイ</t>
    </rPh>
    <rPh sb="33" eb="34">
      <t>サイ</t>
    </rPh>
    <rPh sb="34" eb="36">
      <t>イジョウ</t>
    </rPh>
    <rPh sb="37" eb="39">
      <t>トウヒョウ</t>
    </rPh>
    <rPh sb="39" eb="40">
      <t>リツ</t>
    </rPh>
    <rPh sb="41" eb="43">
      <t>オオハバ</t>
    </rPh>
    <rPh sb="43" eb="44">
      <t>ゲン</t>
    </rPh>
    <phoneticPr fontId="2"/>
  </si>
  <si>
    <t>17･10</t>
    <phoneticPr fontId="2"/>
  </si>
  <si>
    <t>衆議院</t>
    <rPh sb="0" eb="3">
      <t>シュウギイン</t>
    </rPh>
    <phoneticPr fontId="2"/>
  </si>
  <si>
    <t>14･12</t>
    <phoneticPr fontId="2"/>
  </si>
  <si>
    <t>　４．要因取り上げ項目の説明</t>
    <rPh sb="3" eb="5">
      <t>ヨウイン</t>
    </rPh>
    <rPh sb="5" eb="6">
      <t>ト</t>
    </rPh>
    <rPh sb="7" eb="8">
      <t>ア</t>
    </rPh>
    <rPh sb="9" eb="11">
      <t>コウモク</t>
    </rPh>
    <rPh sb="12" eb="14">
      <t>セツメイ</t>
    </rPh>
    <phoneticPr fontId="2"/>
  </si>
  <si>
    <r>
      <t>８つの項目は恣意的に抽出したもの。別に投票率を左右する要因があると思う。殊に、</t>
    </r>
    <r>
      <rPr>
        <sz val="10"/>
        <color theme="1"/>
        <rFont val="ＭＳ 明朝"/>
        <family val="1"/>
        <charset val="128"/>
      </rPr>
      <t>❻</t>
    </r>
    <r>
      <rPr>
        <sz val="10"/>
        <color theme="1"/>
        <rFont val="HGS創英ﾌﾟﾚｾﾞﾝｽEB"/>
        <family val="1"/>
        <charset val="128"/>
      </rPr>
      <t>～</t>
    </r>
    <r>
      <rPr>
        <sz val="10"/>
        <color theme="1"/>
        <rFont val="ＭＳ 明朝"/>
        <family val="1"/>
        <charset val="128"/>
      </rPr>
      <t>❽</t>
    </r>
    <r>
      <rPr>
        <sz val="10"/>
        <color theme="1"/>
        <rFont val="HGS創英ﾌﾟﾚｾﾞﾝｽEB"/>
        <family val="1"/>
        <charset val="128"/>
      </rPr>
      <t>は市民の満足度計る</t>
    </r>
    <rPh sb="3" eb="5">
      <t>コウモク</t>
    </rPh>
    <rPh sb="6" eb="9">
      <t>シイテキ</t>
    </rPh>
    <rPh sb="10" eb="12">
      <t>チュウシュツ</t>
    </rPh>
    <rPh sb="17" eb="18">
      <t>ベツ</t>
    </rPh>
    <rPh sb="19" eb="22">
      <t>トウヒョウリツ</t>
    </rPh>
    <rPh sb="23" eb="25">
      <t>サユウ</t>
    </rPh>
    <rPh sb="27" eb="29">
      <t>ヨウイン</t>
    </rPh>
    <rPh sb="33" eb="34">
      <t>オモ</t>
    </rPh>
    <rPh sb="36" eb="37">
      <t>コト</t>
    </rPh>
    <rPh sb="43" eb="45">
      <t>シミン</t>
    </rPh>
    <rPh sb="46" eb="49">
      <t>マンゾクド</t>
    </rPh>
    <rPh sb="49" eb="50">
      <t>ハカ</t>
    </rPh>
    <phoneticPr fontId="2"/>
  </si>
  <si>
    <t>19・７</t>
    <phoneticPr fontId="2"/>
  </si>
  <si>
    <t>参議院</t>
    <rPh sb="0" eb="3">
      <t>サンギイン</t>
    </rPh>
    <phoneticPr fontId="2"/>
  </si>
  <si>
    <t>絶対的な項目とはいえまい</t>
    <rPh sb="0" eb="3">
      <t>ゼッタイテキ</t>
    </rPh>
    <rPh sb="4" eb="6">
      <t>コウモク</t>
    </rPh>
    <phoneticPr fontId="2"/>
  </si>
  <si>
    <t>16・７</t>
    <phoneticPr fontId="2"/>
  </si>
  <si>
    <t>❶転入者の構成比が高いことの影響度合？→ここ１０年間の転入者比率は県内２番目に高い　　❷若者は選挙の関　</t>
    <rPh sb="1" eb="4">
      <t>テンニュウシャ</t>
    </rPh>
    <rPh sb="5" eb="7">
      <t>コウセイ</t>
    </rPh>
    <rPh sb="7" eb="8">
      <t>ヒ</t>
    </rPh>
    <rPh sb="9" eb="10">
      <t>タカ</t>
    </rPh>
    <rPh sb="14" eb="18">
      <t>エイキョウドア</t>
    </rPh>
    <rPh sb="24" eb="26">
      <t>ネンカン</t>
    </rPh>
    <rPh sb="27" eb="30">
      <t>テンニュウシャ</t>
    </rPh>
    <rPh sb="30" eb="32">
      <t>ヒリツ</t>
    </rPh>
    <rPh sb="33" eb="35">
      <t>ケンナイ</t>
    </rPh>
    <rPh sb="36" eb="37">
      <t>バン</t>
    </rPh>
    <rPh sb="37" eb="38">
      <t>メ</t>
    </rPh>
    <rPh sb="39" eb="40">
      <t>タカ</t>
    </rPh>
    <rPh sb="44" eb="46">
      <t>ワカモノ</t>
    </rPh>
    <rPh sb="47" eb="49">
      <t>センキョ</t>
    </rPh>
    <rPh sb="50" eb="51">
      <t>セキ</t>
    </rPh>
    <phoneticPr fontId="2"/>
  </si>
  <si>
    <t>心が薄い？→２０～３９才の人口構成比は２番目に多い　　❸高齢者は選挙への理解度が高い？→高齢者人口構成　</t>
    <rPh sb="0" eb="1">
      <t>ココロ</t>
    </rPh>
    <rPh sb="2" eb="3">
      <t>ウス</t>
    </rPh>
    <rPh sb="11" eb="12">
      <t>サイ</t>
    </rPh>
    <rPh sb="13" eb="15">
      <t>ジンコウ</t>
    </rPh>
    <rPh sb="15" eb="17">
      <t>コウセイ</t>
    </rPh>
    <rPh sb="32" eb="34">
      <t>センキョ</t>
    </rPh>
    <rPh sb="36" eb="39">
      <t>リカイド</t>
    </rPh>
    <rPh sb="40" eb="41">
      <t>タカ</t>
    </rPh>
    <rPh sb="44" eb="47">
      <t>コウレイシャ</t>
    </rPh>
    <rPh sb="47" eb="49">
      <t>ジンコウ</t>
    </rPh>
    <rPh sb="49" eb="50">
      <t>カマエ</t>
    </rPh>
    <rPh sb="50" eb="51">
      <t>ナ</t>
    </rPh>
    <phoneticPr fontId="2"/>
  </si>
  <si>
    <t>15・４</t>
    <phoneticPr fontId="2"/>
  </si>
  <si>
    <t>県議会</t>
    <rPh sb="0" eb="3">
      <t>ケンギカイ</t>
    </rPh>
    <phoneticPr fontId="2"/>
  </si>
  <si>
    <t>比は２番目に低い　　❹表１のとおり「市議選に対する女性の関心が高い」？→女性の有権者構成比は本市が最低</t>
    <rPh sb="0" eb="1">
      <t>ヒ</t>
    </rPh>
    <rPh sb="3" eb="5">
      <t>バンメ</t>
    </rPh>
    <rPh sb="6" eb="7">
      <t>ヒク</t>
    </rPh>
    <rPh sb="11" eb="12">
      <t>ヒョウ</t>
    </rPh>
    <rPh sb="36" eb="38">
      <t>ジョセイ</t>
    </rPh>
    <rPh sb="39" eb="42">
      <t>ユウケンシャ</t>
    </rPh>
    <rPh sb="42" eb="45">
      <t>コウセイヒ</t>
    </rPh>
    <rPh sb="46" eb="48">
      <t>ホンシ</t>
    </rPh>
    <rPh sb="49" eb="51">
      <t>サイテイ</t>
    </rPh>
    <phoneticPr fontId="2"/>
  </si>
  <si>
    <t>❺盛り上がりに欠ける？→定員数に対して立候補者数が最も少ない　　❻❼❽争点がない？→「住みよさランキ</t>
    <rPh sb="1" eb="2">
      <t>モ</t>
    </rPh>
    <rPh sb="3" eb="4">
      <t>ア</t>
    </rPh>
    <rPh sb="7" eb="8">
      <t>カ</t>
    </rPh>
    <rPh sb="16" eb="17">
      <t>タイ</t>
    </rPh>
    <rPh sb="25" eb="26">
      <t>モット</t>
    </rPh>
    <rPh sb="27" eb="28">
      <t>スク</t>
    </rPh>
    <rPh sb="35" eb="37">
      <t>ソウテン</t>
    </rPh>
    <rPh sb="43" eb="44">
      <t>ス</t>
    </rPh>
    <phoneticPr fontId="2"/>
  </si>
  <si>
    <t>18・２</t>
    <phoneticPr fontId="2"/>
  </si>
  <si>
    <t>県知事</t>
    <rPh sb="0" eb="3">
      <t>ケンチジ</t>
    </rPh>
    <phoneticPr fontId="2"/>
  </si>
  <si>
    <t>キング」が圧倒的に高い　　徴税率が高い＝行政への忠実度と所得の高さ　ここ１５年の災害復旧費合計最低</t>
    <rPh sb="5" eb="8">
      <t>アットウテキ</t>
    </rPh>
    <rPh sb="9" eb="10">
      <t>タカ</t>
    </rPh>
    <rPh sb="13" eb="16">
      <t>チョウゼイリツ</t>
    </rPh>
    <rPh sb="17" eb="18">
      <t>タカ</t>
    </rPh>
    <rPh sb="20" eb="22">
      <t>ギョウセイ</t>
    </rPh>
    <rPh sb="24" eb="27">
      <t>チュウジツド</t>
    </rPh>
    <rPh sb="28" eb="30">
      <t>ショトク</t>
    </rPh>
    <rPh sb="31" eb="32">
      <t>タカ</t>
    </rPh>
    <rPh sb="38" eb="39">
      <t>ネン</t>
    </rPh>
    <rPh sb="40" eb="45">
      <t>サイガイフッキュウヒ</t>
    </rPh>
    <rPh sb="45" eb="47">
      <t>ゴウケイ</t>
    </rPh>
    <rPh sb="47" eb="49">
      <t>サイテイ</t>
    </rPh>
    <phoneticPr fontId="2"/>
  </si>
  <si>
    <t>14・２</t>
    <phoneticPr fontId="2"/>
  </si>
  <si>
    <t>➊</t>
    <phoneticPr fontId="2"/>
  </si>
  <si>
    <t>１０年間転入者合計の人口比率</t>
    <rPh sb="2" eb="4">
      <t>ネンカン</t>
    </rPh>
    <rPh sb="4" eb="7">
      <t>テンニュウシャ</t>
    </rPh>
    <rPh sb="7" eb="9">
      <t>ゴウケイ</t>
    </rPh>
    <rPh sb="10" eb="11">
      <t>ジン</t>
    </rPh>
    <rPh sb="11" eb="12">
      <t>クチ</t>
    </rPh>
    <rPh sb="12" eb="14">
      <t>ヒリツ</t>
    </rPh>
    <phoneticPr fontId="2"/>
  </si>
  <si>
    <t>❸</t>
    <phoneticPr fontId="2"/>
  </si>
  <si>
    <t>❸６５才以上の人口構成比</t>
    <rPh sb="3" eb="4">
      <t>サイ</t>
    </rPh>
    <rPh sb="4" eb="6">
      <t>イジョウ</t>
    </rPh>
    <rPh sb="7" eb="9">
      <t>ジンコウ</t>
    </rPh>
    <rPh sb="9" eb="12">
      <t>コウセイヒ</t>
    </rPh>
    <phoneticPr fontId="2"/>
  </si>
  <si>
    <t>❹</t>
    <phoneticPr fontId="2"/>
  </si>
  <si>
    <t>❹女性有権者数÷全有権者数</t>
    <rPh sb="1" eb="3">
      <t>ジョセイ</t>
    </rPh>
    <rPh sb="3" eb="6">
      <t>ユウケンシャ</t>
    </rPh>
    <rPh sb="6" eb="7">
      <t>スウ</t>
    </rPh>
    <rPh sb="8" eb="9">
      <t>ゼン</t>
    </rPh>
    <rPh sb="9" eb="12">
      <t>ユウケンシャ</t>
    </rPh>
    <rPh sb="12" eb="13">
      <t>スウ</t>
    </rPh>
    <phoneticPr fontId="2"/>
  </si>
  <si>
    <t>❺</t>
    <phoneticPr fontId="2"/>
  </si>
  <si>
    <t>❺興味＝選挙の盛り上がり…選挙での定員と立候補者数の比率</t>
    <rPh sb="1" eb="3">
      <t>キョウミ</t>
    </rPh>
    <rPh sb="4" eb="6">
      <t>センキョ</t>
    </rPh>
    <rPh sb="7" eb="8">
      <t>モ</t>
    </rPh>
    <rPh sb="9" eb="10">
      <t>ア</t>
    </rPh>
    <rPh sb="13" eb="15">
      <t>センキョ</t>
    </rPh>
    <rPh sb="17" eb="19">
      <t>テイイン</t>
    </rPh>
    <rPh sb="20" eb="23">
      <t>リッコウホ</t>
    </rPh>
    <rPh sb="23" eb="25">
      <t>シャスウ</t>
    </rPh>
    <rPh sb="26" eb="28">
      <t>ヒリツ</t>
    </rPh>
    <phoneticPr fontId="2"/>
  </si>
  <si>
    <t>❽</t>
    <phoneticPr fontId="2"/>
  </si>
  <si>
    <t>❻－④１５年間合計災害復旧費</t>
    <rPh sb="5" eb="6">
      <t>ネン</t>
    </rPh>
    <rPh sb="6" eb="7">
      <t>カン</t>
    </rPh>
    <rPh sb="7" eb="9">
      <t>ゴウケイ</t>
    </rPh>
    <phoneticPr fontId="2"/>
  </si>
  <si>
    <t>市議選時の％</t>
    <rPh sb="0" eb="4">
      <t>シギセンジ</t>
    </rPh>
    <phoneticPr fontId="2"/>
  </si>
  <si>
    <t>定員</t>
    <rPh sb="0" eb="2">
      <t>テイイン</t>
    </rPh>
    <phoneticPr fontId="2"/>
  </si>
  <si>
    <t>立候補</t>
    <rPh sb="0" eb="3">
      <t>リッコウホ</t>
    </rPh>
    <phoneticPr fontId="2"/>
  </si>
  <si>
    <t>倍</t>
    <rPh sb="0" eb="1">
      <t>バイ</t>
    </rPh>
    <phoneticPr fontId="2"/>
  </si>
  <si>
    <t>百万円</t>
    <rPh sb="0" eb="3">
      <t>ヒャクマンエン</t>
    </rPh>
    <phoneticPr fontId="3"/>
  </si>
  <si>
    <t>３．最新時の市議会議員選挙の私見に基づく投票率分析・・・県内比較</t>
    <rPh sb="2" eb="5">
      <t>サイシンジ</t>
    </rPh>
    <rPh sb="6" eb="11">
      <t>シギカイギイン</t>
    </rPh>
    <rPh sb="11" eb="13">
      <t>センキョ</t>
    </rPh>
    <rPh sb="14" eb="16">
      <t>シケン</t>
    </rPh>
    <rPh sb="17" eb="18">
      <t>モト</t>
    </rPh>
    <rPh sb="20" eb="23">
      <t>トウヒョウリツ</t>
    </rPh>
    <rPh sb="23" eb="25">
      <t>ブンセキ</t>
    </rPh>
    <rPh sb="28" eb="30">
      <t>ケンナイ</t>
    </rPh>
    <rPh sb="30" eb="32">
      <t>ヒカク</t>
    </rPh>
    <phoneticPr fontId="2"/>
  </si>
  <si>
    <t>最新時市議選投票率順</t>
    <rPh sb="0" eb="3">
      <t>サイシンジ</t>
    </rPh>
    <rPh sb="3" eb="6">
      <t>シギセン</t>
    </rPh>
    <rPh sb="6" eb="9">
      <t>トウヒョウリツ</t>
    </rPh>
    <rPh sb="9" eb="10">
      <t>ジュン</t>
    </rPh>
    <phoneticPr fontId="2"/>
  </si>
  <si>
    <t>要因❶</t>
    <rPh sb="0" eb="2">
      <t>ヨウイン</t>
    </rPh>
    <phoneticPr fontId="2"/>
  </si>
  <si>
    <t>要因❷</t>
    <rPh sb="0" eb="2">
      <t>ヨウイン</t>
    </rPh>
    <phoneticPr fontId="2"/>
  </si>
  <si>
    <t>要因❸</t>
    <rPh sb="0" eb="2">
      <t>ヨウイン</t>
    </rPh>
    <phoneticPr fontId="2"/>
  </si>
  <si>
    <t>要因❹</t>
    <rPh sb="0" eb="2">
      <t>ヨウイン</t>
    </rPh>
    <phoneticPr fontId="2"/>
  </si>
  <si>
    <t>要因❺</t>
    <rPh sb="0" eb="2">
      <t>ヨウイン</t>
    </rPh>
    <phoneticPr fontId="2"/>
  </si>
  <si>
    <t>要因❻</t>
    <rPh sb="0" eb="2">
      <t>ヨウイン</t>
    </rPh>
    <phoneticPr fontId="2"/>
  </si>
  <si>
    <t>要因❼</t>
    <rPh sb="0" eb="2">
      <t>ヨウイン</t>
    </rPh>
    <phoneticPr fontId="2"/>
  </si>
  <si>
    <t>要因❽</t>
    <rPh sb="0" eb="2">
      <t>ヨウイン</t>
    </rPh>
    <phoneticPr fontId="2"/>
  </si>
  <si>
    <t>❶～❻の合計点数</t>
    <rPh sb="4" eb="6">
      <t>ゴウケイ</t>
    </rPh>
    <rPh sb="6" eb="8">
      <t>テンスウ</t>
    </rPh>
    <phoneticPr fontId="2"/>
  </si>
  <si>
    <t>合計点数の順位</t>
    <rPh sb="0" eb="2">
      <t>ゴウケイ</t>
    </rPh>
    <rPh sb="2" eb="4">
      <t>テンスウ</t>
    </rPh>
    <rPh sb="5" eb="7">
      <t>ジュンイ</t>
    </rPh>
    <phoneticPr fontId="2"/>
  </si>
  <si>
    <t>人口構成比要因</t>
    <rPh sb="0" eb="2">
      <t>ジンコウ</t>
    </rPh>
    <rPh sb="2" eb="5">
      <t>コウセイヒ</t>
    </rPh>
    <rPh sb="5" eb="7">
      <t>ヨウイン</t>
    </rPh>
    <phoneticPr fontId="2"/>
  </si>
  <si>
    <t>盛上り・争点</t>
    <rPh sb="0" eb="2">
      <t>モリアガ</t>
    </rPh>
    <rPh sb="4" eb="6">
      <t>ソウテン</t>
    </rPh>
    <phoneticPr fontId="2"/>
  </si>
  <si>
    <t>転入者人口比率</t>
    <rPh sb="0" eb="3">
      <t>テンニュウシャ</t>
    </rPh>
    <rPh sb="3" eb="5">
      <t>ジンコウ</t>
    </rPh>
    <rPh sb="5" eb="7">
      <t>ヒリツ</t>
    </rPh>
    <phoneticPr fontId="2"/>
  </si>
  <si>
    <t>若者人口構成比</t>
    <rPh sb="0" eb="2">
      <t>ワカモノ</t>
    </rPh>
    <rPh sb="2" eb="4">
      <t>ジンコウ</t>
    </rPh>
    <rPh sb="4" eb="7">
      <t>コウセイヒ</t>
    </rPh>
    <phoneticPr fontId="2"/>
  </si>
  <si>
    <t>高齢者人口構成比</t>
    <rPh sb="0" eb="3">
      <t>コウレイシャ</t>
    </rPh>
    <rPh sb="3" eb="5">
      <t>ジンコウ</t>
    </rPh>
    <rPh sb="5" eb="8">
      <t>コウセイヒ</t>
    </rPh>
    <phoneticPr fontId="2"/>
  </si>
  <si>
    <t>全有権者中女性比</t>
    <rPh sb="0" eb="1">
      <t>ゼン</t>
    </rPh>
    <rPh sb="1" eb="4">
      <t>ユウケンシャ</t>
    </rPh>
    <rPh sb="4" eb="5">
      <t>チュウ</t>
    </rPh>
    <rPh sb="5" eb="7">
      <t>ジョセイ</t>
    </rPh>
    <rPh sb="7" eb="8">
      <t>ヒ</t>
    </rPh>
    <phoneticPr fontId="2"/>
  </si>
  <si>
    <t>定員対立候補者数</t>
    <rPh sb="0" eb="2">
      <t>テイイン</t>
    </rPh>
    <rPh sb="2" eb="3">
      <t>タイ</t>
    </rPh>
    <rPh sb="3" eb="6">
      <t>リッコウホ</t>
    </rPh>
    <rPh sb="6" eb="8">
      <t>シャスウ</t>
    </rPh>
    <phoneticPr fontId="2"/>
  </si>
  <si>
    <t>住みよさﾗﾝｷﾝｸﾞ全国順位</t>
    <rPh sb="0" eb="1">
      <t>ス</t>
    </rPh>
    <rPh sb="10" eb="14">
      <t>ゼンコクジュンイ</t>
    </rPh>
    <phoneticPr fontId="2"/>
  </si>
  <si>
    <t>税徴収率</t>
    <rPh sb="0" eb="1">
      <t>ゼイ</t>
    </rPh>
    <rPh sb="1" eb="4">
      <t>チョウシュウリツ</t>
    </rPh>
    <phoneticPr fontId="2"/>
  </si>
  <si>
    <t>１５年間計災害復旧費</t>
    <rPh sb="2" eb="3">
      <t>ネン</t>
    </rPh>
    <rPh sb="3" eb="4">
      <t>カン</t>
    </rPh>
    <rPh sb="4" eb="5">
      <t>ケイ</t>
    </rPh>
    <rPh sb="5" eb="7">
      <t>サイガイ</t>
    </rPh>
    <phoneticPr fontId="2"/>
  </si>
  <si>
    <t>　５．私見・・・本市の投票率が低い理由</t>
    <rPh sb="3" eb="5">
      <t>シケン</t>
    </rPh>
    <rPh sb="8" eb="10">
      <t>ホンシ</t>
    </rPh>
    <rPh sb="11" eb="14">
      <t>トウヒョウリツ</t>
    </rPh>
    <rPh sb="15" eb="16">
      <t>ヒク</t>
    </rPh>
    <rPh sb="17" eb="19">
      <t>リユウ</t>
    </rPh>
    <phoneticPr fontId="2"/>
  </si>
  <si>
    <t>投票率を左右すると勝手にあげた８の項目の県内順位を並べて、その順位を点数にして加算してみた</t>
    <rPh sb="0" eb="3">
      <t>トウヒョウリツ</t>
    </rPh>
    <rPh sb="4" eb="6">
      <t>サユウ</t>
    </rPh>
    <rPh sb="9" eb="11">
      <t>カッテ</t>
    </rPh>
    <rPh sb="17" eb="19">
      <t>コウモク</t>
    </rPh>
    <rPh sb="20" eb="22">
      <t>ケンナイ</t>
    </rPh>
    <rPh sb="22" eb="24">
      <t>ジュンイ</t>
    </rPh>
    <rPh sb="25" eb="26">
      <t>ナラ</t>
    </rPh>
    <rPh sb="31" eb="33">
      <t>ジュンイ</t>
    </rPh>
    <rPh sb="34" eb="36">
      <t>テンスウ</t>
    </rPh>
    <rPh sb="39" eb="41">
      <t>カサン</t>
    </rPh>
    <phoneticPr fontId="2"/>
  </si>
  <si>
    <t>最近の投票率の順位と比較すると必ずしも連動しているわけではない</t>
    <rPh sb="0" eb="2">
      <t>サイキン</t>
    </rPh>
    <rPh sb="3" eb="6">
      <t>トウヒョウリツ</t>
    </rPh>
    <rPh sb="7" eb="9">
      <t>ジュンイ</t>
    </rPh>
    <rPh sb="10" eb="12">
      <t>ヒカク</t>
    </rPh>
    <rPh sb="15" eb="16">
      <t>カナラ</t>
    </rPh>
    <rPh sb="19" eb="21">
      <t>レンドウ</t>
    </rPh>
    <phoneticPr fontId="2"/>
  </si>
  <si>
    <t>しかし、本市では８項目のすべてが、県内順位１１～１２番→これらが投票理を下げている要因であることは明白</t>
    <rPh sb="4" eb="6">
      <t>ホンシ</t>
    </rPh>
    <rPh sb="9" eb="11">
      <t>コウモク</t>
    </rPh>
    <rPh sb="17" eb="19">
      <t>ケンナイ</t>
    </rPh>
    <rPh sb="19" eb="21">
      <t>ジュンイ</t>
    </rPh>
    <rPh sb="26" eb="27">
      <t>バン</t>
    </rPh>
    <rPh sb="32" eb="35">
      <t>トウヒョウリ</t>
    </rPh>
    <rPh sb="36" eb="37">
      <t>サ</t>
    </rPh>
    <rPh sb="41" eb="43">
      <t>ヨウイン</t>
    </rPh>
    <rPh sb="49" eb="51">
      <t>メイハク</t>
    </rPh>
    <phoneticPr fontId="2"/>
  </si>
  <si>
    <r>
      <t>投票率のアップを掲げて推進しても、構造的には相当な困難な状況にあろうから、せめて要因</t>
    </r>
    <r>
      <rPr>
        <sz val="10"/>
        <color theme="1"/>
        <rFont val="ＭＳ 明朝"/>
        <family val="1"/>
        <charset val="128"/>
      </rPr>
      <t>❺</t>
    </r>
    <r>
      <rPr>
        <sz val="10"/>
        <color theme="1"/>
        <rFont val="HGS創英ﾌﾟﾚｾﾞﾝｽEB"/>
        <family val="1"/>
        <charset val="128"/>
      </rPr>
      <t>の立候補者が増え</t>
    </r>
    <rPh sb="0" eb="3">
      <t>トウヒョウリツ</t>
    </rPh>
    <rPh sb="8" eb="9">
      <t>カカ</t>
    </rPh>
    <rPh sb="11" eb="13">
      <t>スイシン</t>
    </rPh>
    <rPh sb="17" eb="20">
      <t>コウゾウテキ</t>
    </rPh>
    <rPh sb="22" eb="24">
      <t>ソウトウ</t>
    </rPh>
    <rPh sb="25" eb="27">
      <t>コンナン</t>
    </rPh>
    <rPh sb="28" eb="30">
      <t>ジョウキョウ</t>
    </rPh>
    <rPh sb="40" eb="42">
      <t>ヨウイン</t>
    </rPh>
    <rPh sb="44" eb="48">
      <t>リッコウホシャ</t>
    </rPh>
    <rPh sb="49" eb="50">
      <t>フ</t>
    </rPh>
    <phoneticPr fontId="2"/>
  </si>
  <si>
    <t>る施策とか、要因❸の８０才以上＝選挙に行きずらい人への対応等への取組が必要になる</t>
    <rPh sb="1" eb="3">
      <t>シサク</t>
    </rPh>
    <rPh sb="6" eb="8">
      <t>ヨウイン</t>
    </rPh>
    <rPh sb="12" eb="13">
      <t>サイ</t>
    </rPh>
    <rPh sb="13" eb="15">
      <t>イジョウ</t>
    </rPh>
    <rPh sb="16" eb="18">
      <t>センキョ</t>
    </rPh>
    <rPh sb="19" eb="20">
      <t>イ</t>
    </rPh>
    <rPh sb="24" eb="25">
      <t>ヒト</t>
    </rPh>
    <rPh sb="27" eb="29">
      <t>タイオウ</t>
    </rPh>
    <rPh sb="29" eb="30">
      <t>トウ</t>
    </rPh>
    <rPh sb="32" eb="34">
      <t>トリクミ</t>
    </rPh>
    <rPh sb="35" eb="37">
      <t>ヒツヨウ</t>
    </rPh>
    <phoneticPr fontId="2"/>
  </si>
  <si>
    <t>　　　※柳井市はここ２期選挙がなく分析対象から除外した</t>
    <rPh sb="4" eb="7">
      <t>ヤナイシ</t>
    </rPh>
    <rPh sb="11" eb="12">
      <t>キ</t>
    </rPh>
    <rPh sb="12" eb="14">
      <t>センキョ</t>
    </rPh>
    <rPh sb="17" eb="21">
      <t>ブンセキタイショウ</t>
    </rPh>
    <rPh sb="23" eb="25">
      <t>ジョガイ</t>
    </rPh>
    <phoneticPr fontId="2"/>
  </si>
  <si>
    <t>・・・このようなことがこの表から判ってこないか</t>
    <rPh sb="13" eb="14">
      <t>ヒョウ</t>
    </rPh>
    <rPh sb="16" eb="17">
      <t>ワカ</t>
    </rPh>
    <phoneticPr fontId="2"/>
  </si>
  <si>
    <t>２１・６・２４・阿武一治・質問資料</t>
    <rPh sb="8" eb="10">
      <t>アンノ</t>
    </rPh>
    <rPh sb="10" eb="12">
      <t>カズハル</t>
    </rPh>
    <rPh sb="13" eb="17">
      <t>シツモンシリョウ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</si>
</sst>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81" formatCode="#,##0.0"/>
    <numFmt numFmtId="182" formatCode="#,##0.0;[Red]\-#,##0.0"/>
    <numFmt numFmtId="183" formatCode="0.0"/>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UD デジタル 教科書体 NP-B"/>
      <family val="1"/>
      <charset val="128"/>
    </font>
    <font>
      <sz val="11"/>
      <color theme="1"/>
      <name val="HGS創英ﾌﾟﾚｾﾞﾝｽEB"/>
      <family val="1"/>
      <charset val="128"/>
    </font>
    <font>
      <sz val="9"/>
      <color theme="1"/>
      <name val="HGS創英ﾌﾟﾚｾﾞﾝｽEB"/>
      <family val="1"/>
      <charset val="128"/>
    </font>
    <font>
      <sz val="10"/>
      <color theme="1"/>
      <name val="HGS創英ﾌﾟﾚｾﾞﾝｽEB"/>
      <family val="1"/>
      <charset val="128"/>
    </font>
    <font>
      <sz val="12"/>
      <color theme="1"/>
      <name val="HGS創英ﾌﾟﾚｾﾞﾝｽEB"/>
      <family val="1"/>
      <charset val="128"/>
    </font>
    <font>
      <sz val="8"/>
      <color theme="1"/>
      <name val="HGS創英ﾌﾟﾚｾﾞﾝｽEB"/>
      <family val="1"/>
      <charset val="128"/>
    </font>
    <font>
      <sz val="24"/>
      <color theme="1"/>
      <name val="HGS創英ﾌﾟﾚｾﾞﾝｽEB"/>
      <family val="1"/>
      <charset val="128"/>
    </font>
    <font>
      <sz val="10"/>
      <name val="HGS創英ﾌﾟﾚｾﾞﾝｽEB"/>
      <family val="1"/>
      <charset val="128"/>
    </font>
    <font>
      <sz val="9"/>
      <name val="HGS創英ﾌﾟﾚｾﾞﾝｽEB"/>
      <family val="1"/>
      <charset val="128"/>
    </font>
    <font>
      <sz val="10"/>
      <color theme="1"/>
      <name val="ＭＳ 明朝"/>
      <family val="1"/>
      <charset val="128"/>
    </font>
    <font>
      <b/>
      <sz val="10"/>
      <color theme="1"/>
      <name val="HGS創英ﾌﾟﾚｾﾞﾝｽEB"/>
      <family val="1"/>
      <charset val="128"/>
    </font>
    <font>
      <sz val="6"/>
      <color theme="1"/>
      <name val="HGS創英ﾌﾟﾚｾﾞﾝｽEB"/>
      <family val="1"/>
      <charset val="128"/>
    </font>
    <font>
      <b/>
      <sz val="11"/>
      <color theme="1"/>
      <name val="HGS創英ﾌﾟﾚｾﾞﾝｽEB"/>
      <family val="1"/>
      <charset val="128"/>
    </font>
    <font>
      <b/>
      <sz val="16"/>
      <color theme="1"/>
      <name val="HGS創英ﾌﾟﾚｾﾞﾝｽEB"/>
      <family val="1"/>
      <charset val="128"/>
    </font>
    <font>
      <b/>
      <sz val="10"/>
      <name val="HGS創英ﾌﾟﾚｾﾞﾝｽEB"/>
      <family val="1"/>
      <charset val="128"/>
    </font>
    <font>
      <b/>
      <sz val="9"/>
      <color theme="1"/>
      <name val="HGS創英ﾌﾟﾚｾﾞﾝｽEB"/>
      <family val="1"/>
      <charset val="128"/>
    </font>
    <font>
      <i/>
      <sz val="8"/>
      <color theme="1"/>
      <name val="HGS創英ﾌﾟﾚｾﾞﾝｽEB"/>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6">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1" xfId="0" applyFont="1" applyBorder="1">
      <alignment vertical="center"/>
    </xf>
    <xf numFmtId="0" fontId="5" fillId="0" borderId="1" xfId="0" applyFont="1" applyBorder="1">
      <alignment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6" fillId="0" borderId="2" xfId="0" applyFont="1" applyBorder="1">
      <alignment vertical="center"/>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lignment vertical="center"/>
    </xf>
    <xf numFmtId="0" fontId="6" fillId="0" borderId="1" xfId="0" applyFont="1" applyBorder="1" applyAlignment="1">
      <alignment horizontal="center" vertical="center" wrapText="1"/>
    </xf>
    <xf numFmtId="0" fontId="8" fillId="0" borderId="10" xfId="0" applyFont="1" applyBorder="1" applyAlignment="1">
      <alignment horizontal="righ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38" fontId="10" fillId="2" borderId="13" xfId="1" applyFont="1" applyFill="1" applyBorder="1">
      <alignment vertical="center"/>
    </xf>
    <xf numFmtId="181" fontId="11" fillId="2" borderId="1" xfId="1" applyNumberFormat="1" applyFont="1" applyFill="1" applyBorder="1">
      <alignment vertical="center"/>
    </xf>
    <xf numFmtId="181" fontId="11" fillId="2" borderId="10" xfId="1" applyNumberFormat="1" applyFont="1" applyFill="1" applyBorder="1">
      <alignment vertical="center"/>
    </xf>
    <xf numFmtId="0" fontId="5" fillId="0" borderId="9" xfId="0" applyFont="1" applyBorder="1" applyAlignment="1">
      <alignment horizontal="center" vertical="center"/>
    </xf>
    <xf numFmtId="0" fontId="6" fillId="0" borderId="14" xfId="0" applyFont="1" applyBorder="1" applyAlignment="1">
      <alignment horizontal="center" vertical="center" wrapText="1"/>
    </xf>
    <xf numFmtId="0" fontId="8" fillId="0" borderId="15" xfId="0" applyFont="1" applyBorder="1" applyAlignment="1">
      <alignment horizontal="right" vertical="center"/>
    </xf>
    <xf numFmtId="0" fontId="6" fillId="0" borderId="16" xfId="0" applyFont="1" applyBorder="1" applyAlignment="1">
      <alignment vertical="center" wrapText="1"/>
    </xf>
    <xf numFmtId="0" fontId="8" fillId="0" borderId="10" xfId="0" applyFont="1" applyBorder="1" applyAlignment="1">
      <alignment horizontal="right" vertical="center" wrapText="1"/>
    </xf>
    <xf numFmtId="0" fontId="6" fillId="0" borderId="17" xfId="0" applyFont="1" applyBorder="1">
      <alignment vertical="center"/>
    </xf>
    <xf numFmtId="181" fontId="11" fillId="0" borderId="18" xfId="1" applyNumberFormat="1" applyFont="1" applyFill="1" applyBorder="1">
      <alignment vertical="center"/>
    </xf>
    <xf numFmtId="181" fontId="11" fillId="0" borderId="19" xfId="1" applyNumberFormat="1" applyFont="1" applyFill="1" applyBorder="1">
      <alignment vertical="center"/>
    </xf>
    <xf numFmtId="38" fontId="11" fillId="2" borderId="13" xfId="1" applyFont="1" applyFill="1" applyBorder="1">
      <alignment vertical="center"/>
    </xf>
    <xf numFmtId="38" fontId="8" fillId="2" borderId="1" xfId="1" applyFont="1" applyFill="1" applyBorder="1">
      <alignment vertical="center"/>
    </xf>
    <xf numFmtId="38" fontId="8" fillId="2" borderId="1" xfId="0" applyNumberFormat="1" applyFont="1" applyFill="1" applyBorder="1">
      <alignment vertical="center"/>
    </xf>
    <xf numFmtId="182" fontId="5" fillId="2" borderId="10" xfId="1" applyNumberFormat="1" applyFont="1" applyFill="1" applyBorder="1">
      <alignment vertical="center"/>
    </xf>
    <xf numFmtId="38" fontId="11" fillId="0" borderId="20" xfId="1" applyFont="1" applyFill="1" applyBorder="1">
      <alignment vertical="center"/>
    </xf>
    <xf numFmtId="181" fontId="11" fillId="0" borderId="21" xfId="1" applyNumberFormat="1" applyFont="1" applyFill="1" applyBorder="1">
      <alignment vertical="center"/>
    </xf>
    <xf numFmtId="0" fontId="6" fillId="0" borderId="0" xfId="0" applyFont="1" applyAlignment="1">
      <alignment horizontal="right" vertical="center"/>
    </xf>
    <xf numFmtId="38" fontId="11" fillId="0" borderId="13" xfId="1" applyFont="1" applyFill="1" applyBorder="1">
      <alignment vertical="center"/>
    </xf>
    <xf numFmtId="38" fontId="8" fillId="0" borderId="1" xfId="1" applyFont="1" applyBorder="1">
      <alignment vertical="center"/>
    </xf>
    <xf numFmtId="38" fontId="8" fillId="0" borderId="1" xfId="0" applyNumberFormat="1" applyFont="1" applyBorder="1">
      <alignment vertical="center"/>
    </xf>
    <xf numFmtId="182" fontId="5" fillId="0" borderId="10" xfId="1" applyNumberFormat="1" applyFont="1" applyBorder="1">
      <alignment vertical="center"/>
    </xf>
    <xf numFmtId="181" fontId="11" fillId="0" borderId="10" xfId="1" applyNumberFormat="1" applyFont="1" applyFill="1" applyBorder="1">
      <alignment vertical="center"/>
    </xf>
    <xf numFmtId="0" fontId="5" fillId="0" borderId="0" xfId="0" applyFont="1" applyAlignment="1">
      <alignment horizontal="right" vertical="center"/>
    </xf>
    <xf numFmtId="0" fontId="8" fillId="0" borderId="13" xfId="0" applyFont="1" applyBorder="1" applyAlignment="1">
      <alignment horizontal="right" vertical="center"/>
    </xf>
    <xf numFmtId="0" fontId="8" fillId="0" borderId="1" xfId="0" applyFont="1" applyBorder="1">
      <alignment vertical="center"/>
    </xf>
    <xf numFmtId="0" fontId="13" fillId="0" borderId="0" xfId="0" applyFont="1">
      <alignment vertical="center"/>
    </xf>
    <xf numFmtId="38" fontId="8" fillId="0" borderId="17" xfId="1" applyFont="1" applyBorder="1" applyAlignment="1">
      <alignment horizontal="right" vertical="center"/>
    </xf>
    <xf numFmtId="0" fontId="8" fillId="0" borderId="18" xfId="0" applyFont="1" applyBorder="1">
      <alignment vertical="center"/>
    </xf>
    <xf numFmtId="38" fontId="8" fillId="0" borderId="18" xfId="0" applyNumberFormat="1" applyFont="1" applyBorder="1">
      <alignment vertical="center"/>
    </xf>
    <xf numFmtId="182" fontId="5" fillId="0" borderId="19" xfId="1" applyNumberFormat="1" applyFont="1" applyBorder="1">
      <alignment vertical="center"/>
    </xf>
    <xf numFmtId="38" fontId="8" fillId="0" borderId="0" xfId="1" applyFont="1">
      <alignment vertical="center"/>
    </xf>
    <xf numFmtId="0" fontId="5" fillId="3" borderId="0" xfId="0" applyFont="1" applyFill="1" applyAlignment="1">
      <alignment horizontal="right" vertical="center"/>
    </xf>
    <xf numFmtId="0" fontId="6" fillId="0" borderId="22" xfId="0" applyFont="1" applyBorder="1">
      <alignment vertical="center"/>
    </xf>
    <xf numFmtId="0" fontId="4" fillId="0" borderId="23" xfId="0" applyFont="1" applyBorder="1">
      <alignment vertical="center"/>
    </xf>
    <xf numFmtId="0" fontId="4" fillId="0" borderId="6" xfId="0" applyFont="1" applyBorder="1">
      <alignment vertical="center"/>
    </xf>
    <xf numFmtId="38" fontId="6" fillId="0" borderId="23" xfId="1" applyFont="1" applyFill="1" applyBorder="1" applyAlignment="1">
      <alignment horizontal="center" vertical="center"/>
    </xf>
    <xf numFmtId="38" fontId="6" fillId="0" borderId="6" xfId="1" applyFont="1" applyFill="1" applyBorder="1" applyAlignment="1">
      <alignment horizontal="center" vertical="center"/>
    </xf>
    <xf numFmtId="38" fontId="6" fillId="0" borderId="24" xfId="1" applyFont="1" applyFill="1" applyBorder="1" applyAlignment="1">
      <alignment horizontal="center" vertical="center"/>
    </xf>
    <xf numFmtId="0" fontId="6" fillId="0" borderId="7" xfId="0" applyFont="1" applyBorder="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6" xfId="0" applyFont="1" applyBorder="1">
      <alignment vertical="center"/>
    </xf>
    <xf numFmtId="0" fontId="4" fillId="0" borderId="30" xfId="0" applyFont="1" applyBorder="1">
      <alignment vertical="center"/>
    </xf>
    <xf numFmtId="0" fontId="8" fillId="0" borderId="1" xfId="0" applyFont="1" applyBorder="1" applyAlignment="1">
      <alignment horizontal="right" vertical="center"/>
    </xf>
    <xf numFmtId="38" fontId="5" fillId="0" borderId="30" xfId="1" applyFont="1" applyFill="1" applyBorder="1">
      <alignment vertical="center"/>
    </xf>
    <xf numFmtId="38" fontId="5" fillId="0" borderId="1" xfId="1" applyFont="1" applyFill="1" applyBorder="1">
      <alignment vertical="center"/>
    </xf>
    <xf numFmtId="38" fontId="5" fillId="0" borderId="31" xfId="1" applyFont="1" applyFill="1" applyBorder="1">
      <alignment vertical="center"/>
    </xf>
    <xf numFmtId="38" fontId="5" fillId="0" borderId="1" xfId="1" applyFont="1" applyBorder="1">
      <alignment vertical="center"/>
    </xf>
    <xf numFmtId="38" fontId="5" fillId="0" borderId="10" xfId="1" applyFont="1" applyBorder="1">
      <alignment vertical="center"/>
    </xf>
    <xf numFmtId="0" fontId="5" fillId="0" borderId="13" xfId="0" applyFont="1" applyBorder="1">
      <alignment vertical="center"/>
    </xf>
    <xf numFmtId="0" fontId="5" fillId="0" borderId="1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38" fontId="8" fillId="0" borderId="0" xfId="1" applyFont="1" applyBorder="1">
      <alignment vertical="center"/>
    </xf>
    <xf numFmtId="38" fontId="8" fillId="0" borderId="14" xfId="1" applyFont="1" applyBorder="1">
      <alignment vertical="center"/>
    </xf>
    <xf numFmtId="38" fontId="8" fillId="3" borderId="10" xfId="1" applyFont="1" applyFill="1" applyBorder="1" applyAlignment="1">
      <alignment horizontal="right" vertical="center"/>
    </xf>
    <xf numFmtId="181" fontId="5" fillId="2" borderId="1" xfId="1" applyNumberFormat="1" applyFont="1" applyFill="1" applyBorder="1">
      <alignment vertical="center"/>
    </xf>
    <xf numFmtId="181" fontId="5" fillId="2" borderId="10" xfId="1" applyNumberFormat="1" applyFont="1" applyFill="1" applyBorder="1">
      <alignment vertical="center"/>
    </xf>
    <xf numFmtId="181" fontId="5" fillId="0" borderId="0" xfId="1" applyNumberFormat="1" applyFont="1" applyFill="1" applyBorder="1">
      <alignment vertical="center"/>
    </xf>
    <xf numFmtId="0" fontId="5" fillId="0" borderId="32" xfId="0" applyFont="1" applyBorder="1" applyAlignment="1">
      <alignment horizontal="left" vertical="center" wrapText="1"/>
    </xf>
    <xf numFmtId="0" fontId="8" fillId="0" borderId="35" xfId="0" applyFont="1" applyBorder="1" applyAlignment="1">
      <alignment horizontal="left" vertical="center" wrapText="1"/>
    </xf>
    <xf numFmtId="0" fontId="5" fillId="0" borderId="34" xfId="0" applyFont="1" applyBorder="1" applyAlignment="1">
      <alignment horizontal="right" vertical="center" wrapText="1"/>
    </xf>
    <xf numFmtId="183" fontId="11" fillId="2" borderId="10" xfId="1" applyNumberFormat="1" applyFont="1" applyFill="1" applyBorder="1">
      <alignment vertical="center"/>
    </xf>
    <xf numFmtId="0" fontId="6" fillId="0" borderId="36" xfId="0" applyFont="1" applyBorder="1">
      <alignment vertical="center"/>
    </xf>
    <xf numFmtId="0" fontId="6" fillId="0" borderId="37" xfId="0" applyFont="1" applyBorder="1">
      <alignment vertical="center"/>
    </xf>
    <xf numFmtId="0" fontId="8" fillId="0" borderId="18" xfId="0" applyFont="1" applyBorder="1" applyAlignment="1">
      <alignment horizontal="right" vertical="center"/>
    </xf>
    <xf numFmtId="182" fontId="5" fillId="0" borderId="18" xfId="1" applyNumberFormat="1" applyFont="1" applyBorder="1">
      <alignment vertical="center"/>
    </xf>
    <xf numFmtId="181" fontId="5" fillId="0" borderId="1" xfId="1" applyNumberFormat="1" applyFont="1" applyFill="1" applyBorder="1">
      <alignment vertical="center"/>
    </xf>
    <xf numFmtId="181" fontId="5" fillId="0" borderId="10" xfId="1" applyNumberFormat="1" applyFont="1" applyFill="1" applyBorder="1">
      <alignment vertical="center"/>
    </xf>
    <xf numFmtId="38" fontId="11" fillId="0" borderId="1" xfId="1" applyFont="1" applyFill="1" applyBorder="1">
      <alignment vertical="center"/>
    </xf>
    <xf numFmtId="38" fontId="8" fillId="0" borderId="1" xfId="1" applyFont="1" applyFill="1" applyBorder="1">
      <alignment vertical="center"/>
    </xf>
    <xf numFmtId="182" fontId="5" fillId="0" borderId="1" xfId="1" applyNumberFormat="1" applyFont="1" applyFill="1" applyBorder="1">
      <alignment vertical="center"/>
    </xf>
    <xf numFmtId="183" fontId="11" fillId="0" borderId="10" xfId="1" applyNumberFormat="1" applyFont="1" applyFill="1" applyBorder="1">
      <alignment vertical="center"/>
    </xf>
    <xf numFmtId="38" fontId="11" fillId="2" borderId="1" xfId="1" applyFont="1" applyFill="1" applyBorder="1">
      <alignment vertical="center"/>
    </xf>
    <xf numFmtId="182" fontId="5" fillId="2" borderId="1" xfId="1" applyNumberFormat="1" applyFont="1" applyFill="1" applyBorder="1">
      <alignment vertical="center"/>
    </xf>
    <xf numFmtId="0" fontId="5" fillId="0" borderId="1" xfId="0" applyFont="1" applyBorder="1" applyAlignment="1">
      <alignment horizontal="center" vertical="center"/>
    </xf>
    <xf numFmtId="0" fontId="6" fillId="0" borderId="1" xfId="0" applyFont="1" applyBorder="1">
      <alignment vertical="center"/>
    </xf>
    <xf numFmtId="38" fontId="8" fillId="0" borderId="14" xfId="1" applyFont="1" applyFill="1" applyBorder="1">
      <alignment vertical="center"/>
    </xf>
    <xf numFmtId="181" fontId="5" fillId="0" borderId="1" xfId="1" applyNumberFormat="1" applyFont="1" applyBorder="1">
      <alignment vertical="center"/>
    </xf>
    <xf numFmtId="181" fontId="5" fillId="0" borderId="10" xfId="1" applyNumberFormat="1" applyFont="1" applyBorder="1">
      <alignment vertical="center"/>
    </xf>
    <xf numFmtId="181" fontId="5" fillId="0" borderId="0" xfId="1" applyNumberFormat="1" applyFont="1" applyBorder="1">
      <alignment vertical="center"/>
    </xf>
    <xf numFmtId="0" fontId="6" fillId="2" borderId="1" xfId="0" applyFont="1" applyFill="1" applyBorder="1">
      <alignment vertical="center"/>
    </xf>
    <xf numFmtId="0" fontId="4" fillId="0" borderId="25" xfId="0" applyFont="1" applyBorder="1">
      <alignment vertical="center"/>
    </xf>
    <xf numFmtId="3" fontId="5" fillId="0" borderId="24" xfId="0" applyNumberFormat="1" applyFont="1" applyBorder="1" applyAlignment="1">
      <alignment horizontal="right" vertical="center"/>
    </xf>
    <xf numFmtId="3" fontId="5" fillId="0" borderId="26" xfId="0" applyNumberFormat="1" applyFont="1" applyBorder="1" applyAlignment="1">
      <alignment horizontal="right" vertical="center"/>
    </xf>
    <xf numFmtId="38" fontId="11" fillId="0" borderId="14" xfId="1" applyFont="1" applyFill="1" applyBorder="1">
      <alignment vertical="center"/>
    </xf>
    <xf numFmtId="182" fontId="5" fillId="0" borderId="14" xfId="1" applyNumberFormat="1" applyFont="1" applyFill="1" applyBorder="1">
      <alignment vertical="center"/>
    </xf>
    <xf numFmtId="0" fontId="8" fillId="0" borderId="38" xfId="0" applyFont="1" applyBorder="1">
      <alignment vertical="center"/>
    </xf>
    <xf numFmtId="38" fontId="5" fillId="0" borderId="31" xfId="1" applyFont="1" applyBorder="1" applyAlignment="1">
      <alignment horizontal="right" vertical="center"/>
    </xf>
    <xf numFmtId="38" fontId="5" fillId="0" borderId="39" xfId="1" applyFont="1" applyBorder="1" applyAlignment="1">
      <alignment horizontal="right" vertical="center"/>
    </xf>
    <xf numFmtId="0" fontId="8" fillId="0" borderId="17" xfId="0" applyFont="1" applyBorder="1" applyAlignment="1">
      <alignment horizontal="right" vertical="center"/>
    </xf>
    <xf numFmtId="181" fontId="5" fillId="0" borderId="18" xfId="1" applyNumberFormat="1" applyFont="1" applyBorder="1">
      <alignment vertical="center"/>
    </xf>
    <xf numFmtId="181" fontId="5" fillId="0" borderId="19" xfId="1" applyNumberFormat="1" applyFont="1" applyBorder="1">
      <alignment vertical="center"/>
    </xf>
    <xf numFmtId="0" fontId="4" fillId="0" borderId="40" xfId="0" applyFont="1" applyBorder="1">
      <alignment vertical="center"/>
    </xf>
    <xf numFmtId="3" fontId="5" fillId="0" borderId="41" xfId="0" applyNumberFormat="1" applyFont="1" applyBorder="1" applyAlignment="1">
      <alignment horizontal="right" vertical="center"/>
    </xf>
    <xf numFmtId="3" fontId="5" fillId="0" borderId="42" xfId="0" applyNumberFormat="1" applyFont="1" applyBorder="1" applyAlignment="1">
      <alignment horizontal="right" vertical="center"/>
    </xf>
    <xf numFmtId="183" fontId="5" fillId="0" borderId="19" xfId="0" applyNumberFormat="1" applyFont="1" applyBorder="1" applyAlignment="1">
      <alignment horizontal="right" vertical="center"/>
    </xf>
    <xf numFmtId="0" fontId="15" fillId="0" borderId="0" xfId="0" applyFont="1">
      <alignment vertical="center"/>
    </xf>
    <xf numFmtId="0" fontId="16" fillId="0" borderId="0" xfId="0" applyFont="1">
      <alignment vertical="center"/>
    </xf>
    <xf numFmtId="38" fontId="4" fillId="0" borderId="0" xfId="1" applyFont="1" applyFill="1">
      <alignment vertical="center"/>
    </xf>
    <xf numFmtId="38" fontId="5" fillId="0" borderId="0" xfId="1" applyFont="1" applyFill="1">
      <alignment vertical="center"/>
    </xf>
    <xf numFmtId="38" fontId="5" fillId="0" borderId="8" xfId="1" applyFont="1" applyFill="1" applyBorder="1">
      <alignment vertical="center"/>
    </xf>
    <xf numFmtId="38" fontId="5" fillId="0" borderId="6" xfId="1" applyFont="1" applyFill="1" applyBorder="1">
      <alignment vertical="center"/>
    </xf>
    <xf numFmtId="38" fontId="5" fillId="0" borderId="6" xfId="1" applyFont="1" applyFill="1" applyBorder="1" applyAlignment="1">
      <alignment horizontal="center" vertical="center"/>
    </xf>
    <xf numFmtId="38" fontId="5" fillId="0" borderId="7" xfId="1" applyFont="1" applyFill="1" applyBorder="1" applyAlignment="1">
      <alignment horizontal="center" vertical="center"/>
    </xf>
    <xf numFmtId="38" fontId="5" fillId="4" borderId="13" xfId="1" applyFont="1" applyFill="1" applyBorder="1">
      <alignment vertical="center"/>
    </xf>
    <xf numFmtId="38" fontId="6" fillId="4" borderId="1" xfId="1" applyFont="1" applyFill="1" applyBorder="1">
      <alignment vertical="center"/>
    </xf>
    <xf numFmtId="40" fontId="5" fillId="4" borderId="1" xfId="1" applyNumberFormat="1" applyFont="1" applyFill="1" applyBorder="1">
      <alignment vertical="center"/>
    </xf>
    <xf numFmtId="40" fontId="5" fillId="4" borderId="10" xfId="1" applyNumberFormat="1" applyFont="1" applyFill="1" applyBorder="1">
      <alignment vertical="center"/>
    </xf>
    <xf numFmtId="38" fontId="5" fillId="0" borderId="13" xfId="1" applyFont="1" applyFill="1" applyBorder="1">
      <alignment vertical="center"/>
    </xf>
    <xf numFmtId="38" fontId="6" fillId="0" borderId="1" xfId="1" applyFont="1" applyFill="1" applyBorder="1">
      <alignment vertical="center"/>
    </xf>
    <xf numFmtId="40" fontId="5" fillId="0" borderId="1" xfId="1" applyNumberFormat="1" applyFont="1" applyFill="1" applyBorder="1">
      <alignment vertical="center"/>
    </xf>
    <xf numFmtId="40" fontId="5" fillId="0" borderId="10" xfId="1" applyNumberFormat="1" applyFont="1" applyFill="1" applyBorder="1">
      <alignment vertical="center"/>
    </xf>
    <xf numFmtId="0" fontId="5" fillId="0" borderId="43" xfId="0" applyFont="1" applyBorder="1">
      <alignment vertical="center"/>
    </xf>
    <xf numFmtId="38" fontId="5" fillId="0" borderId="9" xfId="1" applyFont="1" applyFill="1" applyBorder="1">
      <alignment vertical="center"/>
    </xf>
    <xf numFmtId="38" fontId="6" fillId="0" borderId="0" xfId="1" applyFont="1" applyFill="1" applyBorder="1">
      <alignment vertical="center"/>
    </xf>
    <xf numFmtId="40" fontId="5" fillId="0" borderId="0" xfId="1" applyNumberFormat="1" applyFont="1" applyFill="1" applyBorder="1">
      <alignment vertical="center"/>
    </xf>
    <xf numFmtId="40" fontId="5" fillId="0" borderId="43" xfId="1" applyNumberFormat="1" applyFont="1" applyFill="1" applyBorder="1">
      <alignment vertical="center"/>
    </xf>
    <xf numFmtId="0" fontId="6" fillId="0" borderId="0" xfId="0" applyFont="1" applyAlignment="1">
      <alignment horizontal="left" vertical="center"/>
    </xf>
    <xf numFmtId="38" fontId="5" fillId="0" borderId="17" xfId="1" applyFont="1" applyFill="1" applyBorder="1">
      <alignment vertical="center"/>
    </xf>
    <xf numFmtId="38" fontId="6" fillId="0" borderId="18" xfId="1" applyFont="1" applyFill="1" applyBorder="1">
      <alignment vertical="center"/>
    </xf>
    <xf numFmtId="40" fontId="5" fillId="0" borderId="18" xfId="1" applyNumberFormat="1" applyFont="1" applyFill="1" applyBorder="1">
      <alignment vertical="center"/>
    </xf>
    <xf numFmtId="40" fontId="5" fillId="0" borderId="19" xfId="1" applyNumberFormat="1" applyFont="1" applyFill="1" applyBorder="1">
      <alignment vertical="center"/>
    </xf>
    <xf numFmtId="0" fontId="6" fillId="0" borderId="44" xfId="0" applyFont="1" applyBorder="1" applyAlignment="1">
      <alignment horizontal="center" vertical="center" wrapText="1"/>
    </xf>
    <xf numFmtId="38" fontId="6" fillId="0" borderId="2" xfId="1"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4" xfId="1" applyFont="1" applyFill="1" applyBorder="1" applyAlignment="1">
      <alignment horizontal="center" vertical="center" wrapText="1"/>
    </xf>
    <xf numFmtId="38" fontId="5" fillId="0" borderId="0" xfId="1" applyFont="1" applyFill="1" applyBorder="1">
      <alignment vertical="center"/>
    </xf>
    <xf numFmtId="38" fontId="6" fillId="0" borderId="9" xfId="1" applyFont="1" applyFill="1" applyBorder="1" applyAlignment="1">
      <alignment horizontal="center" vertical="center" wrapText="1"/>
    </xf>
    <xf numFmtId="38" fontId="6" fillId="0" borderId="43" xfId="1" applyFont="1" applyFill="1" applyBorder="1" applyAlignment="1">
      <alignment horizontal="center" vertical="center" wrapText="1"/>
    </xf>
    <xf numFmtId="38" fontId="6" fillId="0" borderId="11" xfId="1" applyFont="1" applyFill="1" applyBorder="1" applyAlignment="1">
      <alignment horizontal="center" vertical="center" wrapText="1"/>
    </xf>
    <xf numFmtId="38" fontId="6" fillId="0" borderId="33" xfId="1" applyFont="1" applyFill="1" applyBorder="1" applyAlignment="1">
      <alignment horizontal="center" vertical="center" wrapText="1"/>
    </xf>
    <xf numFmtId="38" fontId="6" fillId="0" borderId="12" xfId="1"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35" xfId="0" applyFont="1" applyBorder="1" applyAlignment="1">
      <alignment horizontal="center" vertical="center" wrapText="1"/>
    </xf>
    <xf numFmtId="0" fontId="5" fillId="0" borderId="12" xfId="0" applyFont="1" applyBorder="1" applyAlignment="1">
      <alignment horizontal="right" vertical="center" wrapText="1"/>
    </xf>
    <xf numFmtId="0" fontId="5" fillId="0" borderId="20" xfId="0" applyFont="1" applyBorder="1">
      <alignment vertical="center"/>
    </xf>
    <xf numFmtId="0" fontId="5" fillId="0" borderId="21" xfId="0" applyFont="1" applyBorder="1" applyAlignment="1">
      <alignment horizontal="right" vertical="center" wrapText="1"/>
    </xf>
    <xf numFmtId="0" fontId="5" fillId="0" borderId="16" xfId="0" applyFont="1" applyBorder="1">
      <alignment vertical="center"/>
    </xf>
    <xf numFmtId="0" fontId="5" fillId="0" borderId="39" xfId="0" applyFont="1" applyBorder="1">
      <alignment vertical="center"/>
    </xf>
    <xf numFmtId="0" fontId="5" fillId="0" borderId="13" xfId="0" applyFont="1" applyBorder="1" applyAlignment="1">
      <alignment horizontal="center" vertical="center"/>
    </xf>
    <xf numFmtId="0" fontId="5" fillId="0" borderId="10" xfId="0" applyFont="1" applyBorder="1" applyAlignment="1">
      <alignment horizontal="right" vertical="center"/>
    </xf>
    <xf numFmtId="38" fontId="5" fillId="0" borderId="20" xfId="1" applyFont="1" applyFill="1" applyBorder="1" applyAlignment="1">
      <alignment horizontal="center" vertical="center"/>
    </xf>
    <xf numFmtId="0" fontId="5" fillId="0" borderId="21" xfId="0" applyFont="1" applyBorder="1" applyAlignment="1">
      <alignment horizontal="center" vertical="center" wrapText="1"/>
    </xf>
    <xf numFmtId="182" fontId="5" fillId="0" borderId="10" xfId="1" applyNumberFormat="1" applyFont="1" applyFill="1" applyBorder="1">
      <alignment vertical="center"/>
    </xf>
    <xf numFmtId="40" fontId="5" fillId="0" borderId="21" xfId="1" applyNumberFormat="1" applyFont="1" applyFill="1" applyBorder="1">
      <alignment vertical="center"/>
    </xf>
    <xf numFmtId="40" fontId="5" fillId="0" borderId="10" xfId="1" applyNumberFormat="1" applyFont="1" applyBorder="1">
      <alignment vertical="center"/>
    </xf>
    <xf numFmtId="38" fontId="8" fillId="0" borderId="10" xfId="0" applyNumberFormat="1" applyFont="1" applyBorder="1">
      <alignment vertical="center"/>
    </xf>
    <xf numFmtId="0" fontId="6" fillId="0" borderId="0" xfId="0" applyFont="1" applyAlignment="1">
      <alignment horizontal="center" vertical="center"/>
    </xf>
    <xf numFmtId="38" fontId="13" fillId="0" borderId="2" xfId="1" applyFont="1" applyFill="1" applyBorder="1" applyAlignment="1">
      <alignment horizontal="center" vertical="center" wrapText="1"/>
    </xf>
    <xf numFmtId="38" fontId="13" fillId="0" borderId="45" xfId="1" applyFont="1" applyFill="1" applyBorder="1" applyAlignment="1">
      <alignment horizontal="center"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38" fontId="6" fillId="0" borderId="47" xfId="1" applyFont="1" applyFill="1" applyBorder="1" applyAlignment="1">
      <alignment horizontal="center" vertical="center"/>
    </xf>
    <xf numFmtId="38" fontId="6" fillId="0" borderId="47" xfId="1" applyFont="1" applyFill="1" applyBorder="1" applyAlignment="1">
      <alignment horizontal="center" vertical="center" wrapText="1"/>
    </xf>
    <xf numFmtId="38" fontId="13" fillId="0" borderId="48" xfId="1" applyFont="1" applyFill="1" applyBorder="1" applyAlignment="1">
      <alignment horizontal="center" vertical="center" wrapText="1"/>
    </xf>
    <xf numFmtId="38" fontId="13" fillId="0" borderId="9" xfId="1" applyFont="1" applyFill="1" applyBorder="1" applyAlignment="1">
      <alignment horizontal="center" vertical="center" wrapText="1"/>
    </xf>
    <xf numFmtId="38" fontId="13" fillId="0" borderId="49" xfId="1" applyFont="1" applyFill="1" applyBorder="1" applyAlignment="1">
      <alignment horizontal="center" vertical="center" wrapText="1"/>
    </xf>
    <xf numFmtId="0" fontId="6" fillId="0" borderId="38"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38" fontId="6" fillId="0" borderId="0" xfId="1" applyFont="1" applyFill="1" applyBorder="1" applyAlignment="1">
      <alignment horizontal="center" vertical="center" wrapText="1"/>
    </xf>
    <xf numFmtId="38" fontId="13" fillId="0" borderId="50" xfId="1" applyFont="1" applyFill="1" applyBorder="1" applyAlignment="1">
      <alignment horizontal="center" vertical="center" wrapText="1"/>
    </xf>
    <xf numFmtId="38" fontId="6" fillId="0" borderId="49" xfId="1" applyFont="1" applyFill="1" applyBorder="1" applyAlignment="1">
      <alignment horizontal="left" vertical="center" wrapText="1"/>
    </xf>
    <xf numFmtId="0" fontId="6" fillId="0" borderId="51" xfId="0" applyFont="1" applyBorder="1" applyAlignment="1">
      <alignment horizontal="left" vertical="center" wrapText="1"/>
    </xf>
    <xf numFmtId="38" fontId="6" fillId="0" borderId="14" xfId="1" applyFont="1" applyFill="1" applyBorder="1" applyAlignment="1">
      <alignment horizontal="left" vertical="center" wrapText="1"/>
    </xf>
    <xf numFmtId="0" fontId="6" fillId="0" borderId="14" xfId="0" applyFont="1" applyBorder="1" applyAlignment="1">
      <alignment horizontal="left" vertical="center" wrapText="1"/>
    </xf>
    <xf numFmtId="38" fontId="6" fillId="0" borderId="0" xfId="1" applyFont="1" applyFill="1" applyBorder="1" applyAlignment="1">
      <alignment horizontal="left" vertical="center" wrapText="1"/>
    </xf>
    <xf numFmtId="38" fontId="6" fillId="0" borderId="52" xfId="1" applyFont="1" applyFill="1" applyBorder="1" applyAlignment="1">
      <alignment horizontal="left" vertical="center" wrapText="1"/>
    </xf>
    <xf numFmtId="0" fontId="6" fillId="0" borderId="52" xfId="0" applyFont="1" applyBorder="1" applyAlignment="1">
      <alignment horizontal="left" vertical="center" wrapText="1"/>
    </xf>
    <xf numFmtId="38" fontId="6" fillId="0" borderId="51" xfId="1" applyFont="1" applyFill="1" applyBorder="1" applyAlignment="1">
      <alignment horizontal="center" vertical="center" wrapText="1"/>
    </xf>
    <xf numFmtId="38" fontId="13" fillId="0" borderId="11" xfId="1" applyFont="1" applyFill="1" applyBorder="1" applyAlignment="1">
      <alignment horizontal="center" vertical="center" wrapText="1"/>
    </xf>
    <xf numFmtId="38" fontId="13" fillId="0" borderId="34" xfId="1" applyFont="1" applyFill="1" applyBorder="1" applyAlignment="1">
      <alignment horizontal="center" vertical="center" wrapText="1"/>
    </xf>
    <xf numFmtId="38" fontId="6" fillId="0" borderId="34" xfId="1" applyFont="1" applyFill="1" applyBorder="1" applyAlignment="1">
      <alignment horizontal="left" vertical="center" wrapText="1"/>
    </xf>
    <xf numFmtId="38" fontId="6" fillId="0" borderId="35" xfId="1" applyFont="1" applyFill="1" applyBorder="1" applyAlignment="1">
      <alignment horizontal="left" vertical="center" wrapText="1"/>
    </xf>
    <xf numFmtId="0" fontId="6" fillId="0" borderId="35" xfId="0" applyFont="1" applyBorder="1" applyAlignment="1">
      <alignment horizontal="left" vertical="center" wrapText="1"/>
    </xf>
    <xf numFmtId="38" fontId="6" fillId="0" borderId="32" xfId="1" applyFont="1" applyFill="1" applyBorder="1" applyAlignment="1">
      <alignment horizontal="center" vertical="center" wrapText="1"/>
    </xf>
    <xf numFmtId="38" fontId="13" fillId="0" borderId="53" xfId="1" applyFont="1" applyFill="1" applyBorder="1" applyAlignment="1">
      <alignment horizontal="center" vertical="center" wrapText="1"/>
    </xf>
    <xf numFmtId="38" fontId="17" fillId="0" borderId="20" xfId="1" applyFont="1" applyFill="1" applyBorder="1">
      <alignment vertical="center"/>
    </xf>
    <xf numFmtId="40" fontId="18" fillId="0" borderId="35" xfId="1" applyNumberFormat="1" applyFont="1" applyFill="1" applyBorder="1">
      <alignment vertical="center"/>
    </xf>
    <xf numFmtId="38" fontId="6" fillId="0" borderId="32" xfId="1" applyFont="1" applyFill="1" applyBorder="1" applyAlignment="1">
      <alignment horizontal="right" vertical="center" wrapText="1"/>
    </xf>
    <xf numFmtId="38" fontId="13" fillId="0" borderId="53" xfId="1" applyFont="1" applyFill="1" applyBorder="1" applyAlignment="1">
      <alignment horizontal="center" vertical="center" wrapText="1"/>
    </xf>
    <xf numFmtId="38" fontId="17" fillId="0" borderId="13" xfId="1" applyFont="1" applyFill="1" applyBorder="1">
      <alignment vertical="center"/>
    </xf>
    <xf numFmtId="40" fontId="18" fillId="0" borderId="1" xfId="1" applyNumberFormat="1" applyFont="1" applyFill="1" applyBorder="1">
      <alignment vertical="center"/>
    </xf>
    <xf numFmtId="38" fontId="13" fillId="0" borderId="54" xfId="1" applyFont="1" applyFill="1" applyBorder="1" applyAlignment="1">
      <alignment horizontal="center" vertical="center" wrapText="1"/>
    </xf>
    <xf numFmtId="38" fontId="11" fillId="0" borderId="17" xfId="1" applyFont="1" applyFill="1" applyBorder="1">
      <alignment vertical="center"/>
    </xf>
    <xf numFmtId="38" fontId="8" fillId="0" borderId="18" xfId="1" applyFont="1" applyFill="1" applyBorder="1">
      <alignment vertical="center"/>
    </xf>
    <xf numFmtId="182" fontId="5" fillId="0" borderId="19" xfId="1" applyNumberFormat="1" applyFont="1" applyFill="1" applyBorder="1">
      <alignment vertical="center"/>
    </xf>
    <xf numFmtId="38" fontId="11" fillId="2" borderId="17" xfId="1" applyFont="1" applyFill="1" applyBorder="1">
      <alignment vertical="center"/>
    </xf>
    <xf numFmtId="40" fontId="5" fillId="2" borderId="19" xfId="1" applyNumberFormat="1" applyFont="1" applyFill="1" applyBorder="1">
      <alignment vertical="center"/>
    </xf>
    <xf numFmtId="0" fontId="5" fillId="2" borderId="18" xfId="0" applyFont="1" applyFill="1" applyBorder="1">
      <alignment vertical="center"/>
    </xf>
    <xf numFmtId="38" fontId="8" fillId="2" borderId="19" xfId="0" applyNumberFormat="1" applyFont="1" applyFill="1" applyBorder="1">
      <alignment vertical="center"/>
    </xf>
    <xf numFmtId="38" fontId="5" fillId="0" borderId="14" xfId="1" applyFont="1" applyFill="1" applyBorder="1">
      <alignment vertical="center"/>
    </xf>
    <xf numFmtId="38" fontId="17" fillId="4" borderId="13" xfId="1" applyFont="1" applyFill="1" applyBorder="1">
      <alignment vertical="center"/>
    </xf>
    <xf numFmtId="40" fontId="18" fillId="4" borderId="1" xfId="1" applyNumberFormat="1" applyFont="1" applyFill="1" applyBorder="1">
      <alignment vertical="center"/>
    </xf>
    <xf numFmtId="38" fontId="5" fillId="4" borderId="1" xfId="1" applyFont="1" applyFill="1" applyBorder="1">
      <alignment vertical="center"/>
    </xf>
    <xf numFmtId="0" fontId="5" fillId="4" borderId="1" xfId="0" applyFont="1" applyFill="1" applyBorder="1">
      <alignment vertical="center"/>
    </xf>
    <xf numFmtId="38" fontId="6" fillId="4" borderId="32" xfId="1" applyFont="1" applyFill="1" applyBorder="1" applyAlignment="1">
      <alignment horizontal="right" vertical="center" wrapText="1"/>
    </xf>
    <xf numFmtId="38" fontId="13" fillId="4" borderId="54" xfId="1" applyFont="1" applyFill="1" applyBorder="1" applyAlignment="1">
      <alignment horizontal="center" vertical="center" wrapText="1"/>
    </xf>
    <xf numFmtId="38" fontId="17" fillId="0" borderId="17" xfId="1" applyFont="1" applyFill="1" applyBorder="1">
      <alignment vertical="center"/>
    </xf>
    <xf numFmtId="40" fontId="18" fillId="0" borderId="18" xfId="1" applyNumberFormat="1" applyFont="1" applyFill="1" applyBorder="1">
      <alignment vertical="center"/>
    </xf>
    <xf numFmtId="38" fontId="5" fillId="0" borderId="18" xfId="1" applyFont="1" applyFill="1" applyBorder="1">
      <alignment vertical="center"/>
    </xf>
    <xf numFmtId="0" fontId="5" fillId="0" borderId="18" xfId="0" applyFont="1" applyBorder="1">
      <alignment vertical="center"/>
    </xf>
    <xf numFmtId="38" fontId="13" fillId="0" borderId="55" xfId="1" applyFont="1" applyFill="1" applyBorder="1" applyAlignment="1">
      <alignment horizontal="center" vertical="center" wrapText="1"/>
    </xf>
    <xf numFmtId="38" fontId="6" fillId="0" borderId="0" xfId="1" applyFont="1" applyFill="1" applyAlignment="1">
      <alignment horizontal="left" vertical="center"/>
    </xf>
    <xf numFmtId="38" fontId="6" fillId="0" borderId="0" xfId="1" applyFont="1" applyFill="1" applyBorder="1" applyAlignment="1">
      <alignment horizontal="left" vertical="center" wrapText="1"/>
    </xf>
    <xf numFmtId="0" fontId="19"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9944648824148"/>
          <c:y val="2.0373031952846603E-2"/>
          <c:w val="0.85974411842715881"/>
          <c:h val="0.84271306692477477"/>
        </c:manualLayout>
      </c:layout>
      <c:lineChart>
        <c:grouping val="standard"/>
        <c:varyColors val="0"/>
        <c:ser>
          <c:idx val="1"/>
          <c:order val="0"/>
          <c:tx>
            <c:strRef>
              <c:f>[1]投票➀!$B$45</c:f>
              <c:strCache>
                <c:ptCount val="1"/>
                <c:pt idx="0">
                  <c:v>14･12衆議院</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投票➀!#REF!</c:f>
            </c:multiLvlStrRef>
          </c:cat>
          <c:val>
            <c:numRef>
              <c:f>[1]投票➀!$C$62:$C$68</c:f>
              <c:numCache>
                <c:formatCode>#,##0.00_);[Red]\(#,##0.00\)</c:formatCode>
                <c:ptCount val="7"/>
                <c:pt idx="0">
                  <c:v>24.9</c:v>
                </c:pt>
                <c:pt idx="1">
                  <c:v>38.79</c:v>
                </c:pt>
                <c:pt idx="2">
                  <c:v>46.38</c:v>
                </c:pt>
                <c:pt idx="3">
                  <c:v>60.24</c:v>
                </c:pt>
                <c:pt idx="4">
                  <c:v>69.319999999999993</c:v>
                </c:pt>
                <c:pt idx="5">
                  <c:v>72.8</c:v>
                </c:pt>
                <c:pt idx="6">
                  <c:v>48.46</c:v>
                </c:pt>
              </c:numCache>
            </c:numRef>
          </c:val>
          <c:smooth val="0"/>
          <c:extLst>
            <c:ext xmlns:c16="http://schemas.microsoft.com/office/drawing/2014/chart" uri="{C3380CC4-5D6E-409C-BE32-E72D297353CC}">
              <c16:uniqueId val="{00000000-156F-44C3-9241-4E2C6EC42DFD}"/>
            </c:ext>
          </c:extLst>
        </c:ser>
        <c:ser>
          <c:idx val="0"/>
          <c:order val="1"/>
          <c:tx>
            <c:strRef>
              <c:f>[1]投票➀!$A$61</c:f>
              <c:strCache>
                <c:ptCount val="1"/>
                <c:pt idx="0">
                  <c:v>年齢別得票数</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[1]投票➀!$A$62:$A$68</c:f>
              <c:strCache>
                <c:ptCount val="7"/>
                <c:pt idx="0">
                  <c:v>２０才代</c:v>
                </c:pt>
                <c:pt idx="1">
                  <c:v>３０才代</c:v>
                </c:pt>
                <c:pt idx="2">
                  <c:v>４０才代</c:v>
                </c:pt>
                <c:pt idx="3">
                  <c:v>５０才代</c:v>
                </c:pt>
                <c:pt idx="4">
                  <c:v>６０才代</c:v>
                </c:pt>
                <c:pt idx="5">
                  <c:v>７０才代</c:v>
                </c:pt>
                <c:pt idx="6">
                  <c:v>８０以上</c:v>
                </c:pt>
              </c:strCache>
            </c:strRef>
          </c:cat>
          <c:val>
            <c:numRef>
              <c:f>[1]投票➀!$B$62:$B$68</c:f>
              <c:numCache>
                <c:formatCode>General</c:formatCode>
                <c:ptCount val="7"/>
                <c:pt idx="0">
                  <c:v>19.739999999999998</c:v>
                </c:pt>
                <c:pt idx="1">
                  <c:v>30.09</c:v>
                </c:pt>
                <c:pt idx="2">
                  <c:v>38.619999999999997</c:v>
                </c:pt>
                <c:pt idx="3">
                  <c:v>49.12</c:v>
                </c:pt>
                <c:pt idx="4">
                  <c:v>61.33</c:v>
                </c:pt>
                <c:pt idx="5">
                  <c:v>67.459999999999994</c:v>
                </c:pt>
                <c:pt idx="6">
                  <c:v>46.08</c:v>
                </c:pt>
              </c:numCache>
            </c:numRef>
          </c:val>
          <c:smooth val="0"/>
          <c:extLst>
            <c:ext xmlns:c16="http://schemas.microsoft.com/office/drawing/2014/chart" uri="{C3380CC4-5D6E-409C-BE32-E72D297353CC}">
              <c16:uniqueId val="{00000001-156F-44C3-9241-4E2C6EC42DFD}"/>
            </c:ext>
          </c:extLst>
        </c:ser>
        <c:dLbls>
          <c:dLblPos val="t"/>
          <c:showLegendKey val="0"/>
          <c:showVal val="1"/>
          <c:showCatName val="0"/>
          <c:showSerName val="0"/>
          <c:showPercent val="0"/>
          <c:showBubbleSize val="0"/>
        </c:dLbls>
        <c:smooth val="0"/>
        <c:axId val="533509608"/>
        <c:axId val="533510000"/>
      </c:lineChart>
      <c:catAx>
        <c:axId val="533509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3510000"/>
        <c:crosses val="autoZero"/>
        <c:auto val="1"/>
        <c:lblAlgn val="ctr"/>
        <c:lblOffset val="100"/>
        <c:noMultiLvlLbl val="0"/>
      </c:catAx>
      <c:valAx>
        <c:axId val="53351000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3509608"/>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種別</a:t>
            </a:r>
          </a:p>
        </c:rich>
      </c:tx>
      <c:layout>
        <c:manualLayout>
          <c:xMode val="edge"/>
          <c:yMode val="edge"/>
          <c:x val="0.23921022067363526"/>
          <c:y val="2.914390635626876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[1]住宅推移!$B$67</c:f>
              <c:strCache>
                <c:ptCount val="1"/>
                <c:pt idx="0">
                  <c:v>持家</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[1]住宅推移!$C$66:$G$66</c:f>
              <c:strCache>
                <c:ptCount val="5"/>
                <c:pt idx="0">
                  <c:v>⑯</c:v>
                </c:pt>
                <c:pt idx="1">
                  <c:v>⑰</c:v>
                </c:pt>
                <c:pt idx="2">
                  <c:v>⑱</c:v>
                </c:pt>
                <c:pt idx="3">
                  <c:v>⑲</c:v>
                </c:pt>
                <c:pt idx="4">
                  <c:v>⑳</c:v>
                </c:pt>
              </c:strCache>
            </c:strRef>
          </c:cat>
          <c:val>
            <c:numRef>
              <c:f>[1]住宅推移!$C$67:$G$67</c:f>
              <c:numCache>
                <c:formatCode>#,##0_);[Red]\(#,##0\)</c:formatCode>
                <c:ptCount val="5"/>
                <c:pt idx="0">
                  <c:v>215</c:v>
                </c:pt>
                <c:pt idx="1">
                  <c:v>217</c:v>
                </c:pt>
                <c:pt idx="2">
                  <c:v>223</c:v>
                </c:pt>
                <c:pt idx="3">
                  <c:v>206</c:v>
                </c:pt>
                <c:pt idx="4" formatCode="General">
                  <c:v>221</c:v>
                </c:pt>
              </c:numCache>
            </c:numRef>
          </c:val>
          <c:smooth val="0"/>
          <c:extLst>
            <c:ext xmlns:c16="http://schemas.microsoft.com/office/drawing/2014/chart" uri="{C3380CC4-5D6E-409C-BE32-E72D297353CC}">
              <c16:uniqueId val="{00000000-5903-4A45-A70D-57DAC397F288}"/>
            </c:ext>
          </c:extLst>
        </c:ser>
        <c:ser>
          <c:idx val="1"/>
          <c:order val="1"/>
          <c:tx>
            <c:strRef>
              <c:f>[1]住宅推移!$B$68</c:f>
              <c:strCache>
                <c:ptCount val="1"/>
                <c:pt idx="0">
                  <c:v>貸家</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[1]住宅推移!$C$66:$G$66</c:f>
              <c:strCache>
                <c:ptCount val="5"/>
                <c:pt idx="0">
                  <c:v>⑯</c:v>
                </c:pt>
                <c:pt idx="1">
                  <c:v>⑰</c:v>
                </c:pt>
                <c:pt idx="2">
                  <c:v>⑱</c:v>
                </c:pt>
                <c:pt idx="3">
                  <c:v>⑲</c:v>
                </c:pt>
                <c:pt idx="4">
                  <c:v>⑳</c:v>
                </c:pt>
              </c:strCache>
            </c:strRef>
          </c:cat>
          <c:val>
            <c:numRef>
              <c:f>[1]住宅推移!$C$68:$G$68</c:f>
              <c:numCache>
                <c:formatCode>#,##0_);[Red]\(#,##0\)</c:formatCode>
                <c:ptCount val="5"/>
                <c:pt idx="0">
                  <c:v>314</c:v>
                </c:pt>
                <c:pt idx="1">
                  <c:v>252</c:v>
                </c:pt>
                <c:pt idx="2">
                  <c:v>256</c:v>
                </c:pt>
                <c:pt idx="3">
                  <c:v>275</c:v>
                </c:pt>
                <c:pt idx="4" formatCode="General">
                  <c:v>124</c:v>
                </c:pt>
              </c:numCache>
            </c:numRef>
          </c:val>
          <c:smooth val="0"/>
          <c:extLst>
            <c:ext xmlns:c16="http://schemas.microsoft.com/office/drawing/2014/chart" uri="{C3380CC4-5D6E-409C-BE32-E72D297353CC}">
              <c16:uniqueId val="{00000001-5903-4A45-A70D-57DAC397F288}"/>
            </c:ext>
          </c:extLst>
        </c:ser>
        <c:ser>
          <c:idx val="2"/>
          <c:order val="2"/>
          <c:tx>
            <c:strRef>
              <c:f>[1]住宅推移!$B$69</c:f>
              <c:strCache>
                <c:ptCount val="1"/>
                <c:pt idx="0">
                  <c:v>分譲</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[1]住宅推移!$C$66:$G$66</c:f>
              <c:strCache>
                <c:ptCount val="5"/>
                <c:pt idx="0">
                  <c:v>⑯</c:v>
                </c:pt>
                <c:pt idx="1">
                  <c:v>⑰</c:v>
                </c:pt>
                <c:pt idx="2">
                  <c:v>⑱</c:v>
                </c:pt>
                <c:pt idx="3">
                  <c:v>⑲</c:v>
                </c:pt>
                <c:pt idx="4">
                  <c:v>⑳</c:v>
                </c:pt>
              </c:strCache>
            </c:strRef>
          </c:cat>
          <c:val>
            <c:numRef>
              <c:f>[1]住宅推移!$C$69:$G$69</c:f>
              <c:numCache>
                <c:formatCode>#,##0_);[Red]\(#,##0\)</c:formatCode>
                <c:ptCount val="5"/>
                <c:pt idx="0">
                  <c:v>42</c:v>
                </c:pt>
                <c:pt idx="1">
                  <c:v>111</c:v>
                </c:pt>
                <c:pt idx="2">
                  <c:v>133</c:v>
                </c:pt>
                <c:pt idx="3">
                  <c:v>56</c:v>
                </c:pt>
                <c:pt idx="4" formatCode="General">
                  <c:v>65</c:v>
                </c:pt>
              </c:numCache>
            </c:numRef>
          </c:val>
          <c:smooth val="0"/>
          <c:extLst>
            <c:ext xmlns:c16="http://schemas.microsoft.com/office/drawing/2014/chart" uri="{C3380CC4-5D6E-409C-BE32-E72D297353CC}">
              <c16:uniqueId val="{00000002-5903-4A45-A70D-57DAC397F288}"/>
            </c:ext>
          </c:extLst>
        </c:ser>
        <c:dLbls>
          <c:dLblPos val="t"/>
          <c:showLegendKey val="0"/>
          <c:showVal val="1"/>
          <c:showCatName val="0"/>
          <c:showSerName val="0"/>
          <c:showPercent val="0"/>
          <c:showBubbleSize val="0"/>
        </c:dLbls>
        <c:marker val="1"/>
        <c:smooth val="0"/>
        <c:axId val="663923064"/>
        <c:axId val="663925808"/>
      </c:lineChart>
      <c:catAx>
        <c:axId val="663923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63925808"/>
        <c:crosses val="autoZero"/>
        <c:auto val="1"/>
        <c:lblAlgn val="ctr"/>
        <c:lblOffset val="100"/>
        <c:noMultiLvlLbl val="0"/>
      </c:catAx>
      <c:valAx>
        <c:axId val="663925808"/>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63923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2540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[1]住宅推移!$B$75</c:f>
              <c:strCache>
                <c:ptCount val="1"/>
                <c:pt idx="0">
                  <c:v>着工戸数１０年間推移</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[1]住宅推移!$C$74:$L$74</c:f>
              <c:strCache>
                <c:ptCount val="10"/>
                <c:pt idx="0">
                  <c:v>⑪</c:v>
                </c:pt>
                <c:pt idx="1">
                  <c:v>⑫</c:v>
                </c:pt>
                <c:pt idx="2">
                  <c:v>⑬</c:v>
                </c:pt>
                <c:pt idx="3">
                  <c:v>⑭</c:v>
                </c:pt>
                <c:pt idx="4">
                  <c:v>⑮</c:v>
                </c:pt>
                <c:pt idx="5">
                  <c:v>⑯</c:v>
                </c:pt>
                <c:pt idx="6">
                  <c:v>⑰</c:v>
                </c:pt>
                <c:pt idx="7">
                  <c:v>⑱</c:v>
                </c:pt>
                <c:pt idx="8">
                  <c:v>⑲</c:v>
                </c:pt>
                <c:pt idx="9">
                  <c:v>⑳</c:v>
                </c:pt>
              </c:strCache>
            </c:strRef>
          </c:cat>
          <c:val>
            <c:numRef>
              <c:f>[1]住宅推移!$C$75:$L$75</c:f>
              <c:numCache>
                <c:formatCode>General</c:formatCode>
                <c:ptCount val="10"/>
                <c:pt idx="0">
                  <c:v>392</c:v>
                </c:pt>
                <c:pt idx="1">
                  <c:v>685</c:v>
                </c:pt>
                <c:pt idx="2">
                  <c:v>447</c:v>
                </c:pt>
                <c:pt idx="3">
                  <c:v>501</c:v>
                </c:pt>
                <c:pt idx="4">
                  <c:v>548</c:v>
                </c:pt>
                <c:pt idx="5" formatCode="#,##0_);[Red]\(#,##0\)">
                  <c:v>571</c:v>
                </c:pt>
                <c:pt idx="6" formatCode="#,##0_);[Red]\(#,##0\)">
                  <c:v>580</c:v>
                </c:pt>
                <c:pt idx="7" formatCode="#,##0_);[Red]\(#,##0\)">
                  <c:v>676</c:v>
                </c:pt>
                <c:pt idx="8" formatCode="#,##0_);[Red]\(#,##0\)">
                  <c:v>541</c:v>
                </c:pt>
                <c:pt idx="9">
                  <c:v>414</c:v>
                </c:pt>
              </c:numCache>
            </c:numRef>
          </c:val>
          <c:extLst>
            <c:ext xmlns:c16="http://schemas.microsoft.com/office/drawing/2014/chart" uri="{C3380CC4-5D6E-409C-BE32-E72D297353CC}">
              <c16:uniqueId val="{00000000-6819-497C-B6D8-09548A175861}"/>
            </c:ext>
          </c:extLst>
        </c:ser>
        <c:dLbls>
          <c:dLblPos val="outEnd"/>
          <c:showLegendKey val="0"/>
          <c:showVal val="1"/>
          <c:showCatName val="0"/>
          <c:showSerName val="0"/>
          <c:showPercent val="0"/>
          <c:showBubbleSize val="0"/>
        </c:dLbls>
        <c:gapWidth val="219"/>
        <c:overlap val="-27"/>
        <c:axId val="609118184"/>
        <c:axId val="609118968"/>
      </c:barChart>
      <c:catAx>
        <c:axId val="609118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9118968"/>
        <c:crosses val="autoZero"/>
        <c:auto val="1"/>
        <c:lblAlgn val="ctr"/>
        <c:lblOffset val="100"/>
        <c:noMultiLvlLbl val="0"/>
      </c:catAx>
      <c:valAx>
        <c:axId val="609118968"/>
        <c:scaling>
          <c:orientation val="minMax"/>
          <c:min val="2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9118184"/>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34848</xdr:colOff>
      <xdr:row>2</xdr:row>
      <xdr:rowOff>23231</xdr:rowOff>
    </xdr:from>
    <xdr:to>
      <xdr:col>13</xdr:col>
      <xdr:colOff>23231</xdr:colOff>
      <xdr:row>15</xdr:row>
      <xdr:rowOff>220700</xdr:rowOff>
    </xdr:to>
    <xdr:graphicFrame macro="">
      <xdr:nvGraphicFramePr>
        <xdr:cNvPr id="2" name="グラフ 1">
          <a:extLst>
            <a:ext uri="{FF2B5EF4-FFF2-40B4-BE49-F238E27FC236}">
              <a16:creationId xmlns:a16="http://schemas.microsoft.com/office/drawing/2014/main" id="{6A53285B-9EC2-44D0-92BA-560277E90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419101</xdr:colOff>
      <xdr:row>3</xdr:row>
      <xdr:rowOff>0</xdr:rowOff>
    </xdr:from>
    <xdr:to>
      <xdr:col>20</xdr:col>
      <xdr:colOff>38101</xdr:colOff>
      <xdr:row>21</xdr:row>
      <xdr:rowOff>2</xdr:rowOff>
    </xdr:to>
    <xdr:graphicFrame macro="">
      <xdr:nvGraphicFramePr>
        <xdr:cNvPr id="2" name="グラフ 1">
          <a:extLst>
            <a:ext uri="{FF2B5EF4-FFF2-40B4-BE49-F238E27FC236}">
              <a16:creationId xmlns:a16="http://schemas.microsoft.com/office/drawing/2014/main" id="{98CEF827-CA2A-443F-B57A-0F92D553E0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161925</xdr:colOff>
      <xdr:row>3</xdr:row>
      <xdr:rowOff>85724</xdr:rowOff>
    </xdr:from>
    <xdr:to>
      <xdr:col>14</xdr:col>
      <xdr:colOff>9526</xdr:colOff>
      <xdr:row>21</xdr:row>
      <xdr:rowOff>9525</xdr:rowOff>
    </xdr:to>
    <xdr:graphicFrame macro="">
      <xdr:nvGraphicFramePr>
        <xdr:cNvPr id="3" name="グラフ 2">
          <a:extLst>
            <a:ext uri="{FF2B5EF4-FFF2-40B4-BE49-F238E27FC236}">
              <a16:creationId xmlns:a16="http://schemas.microsoft.com/office/drawing/2014/main" id="{16221FFE-C5F9-4C1B-8BCF-46487F34EC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3;&#65331;&#65314;&#19968;&#33324;&#36074;&#21839;&#12539;&#65298;&#65297;&#12539;&#65302;&#12539;&#36984;&#25369;&#12539;&#20037;&#21407;&#25151;&#20043;&#21161;&#12539;&#20303;&#23429;&#30528;&#24037;%20&#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材料"/>
      <sheetName val="再質問"/>
      <sheetName val="再質問正"/>
      <sheetName val="１回目"/>
      <sheetName val="参考"/>
      <sheetName val="Sheet1"/>
      <sheetName val="質問表"/>
      <sheetName val="投票提出"/>
      <sheetName val="投票表"/>
      <sheetName val="住宅表"/>
      <sheetName val="住宅表正"/>
      <sheetName val="類似"/>
      <sheetName val="投票源"/>
      <sheetName val="投票➀"/>
      <sheetName val="住宅推移"/>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5">
          <cell r="B45" t="str">
            <v>14･12衆議院</v>
          </cell>
        </row>
        <row r="61">
          <cell r="A61" t="str">
            <v>年齢別得票数</v>
          </cell>
        </row>
        <row r="62">
          <cell r="A62" t="str">
            <v>２０才代</v>
          </cell>
          <cell r="B62">
            <v>19.739999999999998</v>
          </cell>
          <cell r="C62">
            <v>24.9</v>
          </cell>
        </row>
        <row r="63">
          <cell r="A63" t="str">
            <v>３０才代</v>
          </cell>
          <cell r="B63">
            <v>30.09</v>
          </cell>
          <cell r="C63">
            <v>38.79</v>
          </cell>
        </row>
        <row r="64">
          <cell r="A64" t="str">
            <v>４０才代</v>
          </cell>
          <cell r="B64">
            <v>38.619999999999997</v>
          </cell>
          <cell r="C64">
            <v>46.38</v>
          </cell>
        </row>
        <row r="65">
          <cell r="A65" t="str">
            <v>５０才代</v>
          </cell>
          <cell r="B65">
            <v>49.12</v>
          </cell>
          <cell r="C65">
            <v>60.24</v>
          </cell>
        </row>
        <row r="66">
          <cell r="A66" t="str">
            <v>６０才代</v>
          </cell>
          <cell r="B66">
            <v>61.33</v>
          </cell>
          <cell r="C66">
            <v>69.319999999999993</v>
          </cell>
        </row>
        <row r="67">
          <cell r="A67" t="str">
            <v>７０才代</v>
          </cell>
          <cell r="B67">
            <v>67.459999999999994</v>
          </cell>
          <cell r="C67">
            <v>72.8</v>
          </cell>
        </row>
        <row r="68">
          <cell r="A68" t="str">
            <v>８０以上</v>
          </cell>
          <cell r="B68">
            <v>46.08</v>
          </cell>
          <cell r="C68">
            <v>48.46</v>
          </cell>
        </row>
      </sheetData>
      <sheetData sheetId="14">
        <row r="66">
          <cell r="C66" t="str">
            <v>⑯</v>
          </cell>
          <cell r="D66" t="str">
            <v>⑰</v>
          </cell>
          <cell r="E66" t="str">
            <v>⑱</v>
          </cell>
          <cell r="F66" t="str">
            <v>⑲</v>
          </cell>
          <cell r="G66" t="str">
            <v>⑳</v>
          </cell>
        </row>
        <row r="67">
          <cell r="B67" t="str">
            <v>持家</v>
          </cell>
          <cell r="C67">
            <v>215</v>
          </cell>
          <cell r="D67">
            <v>217</v>
          </cell>
          <cell r="E67">
            <v>223</v>
          </cell>
          <cell r="F67">
            <v>206</v>
          </cell>
          <cell r="G67">
            <v>221</v>
          </cell>
        </row>
        <row r="68">
          <cell r="B68" t="str">
            <v>貸家</v>
          </cell>
          <cell r="C68">
            <v>314</v>
          </cell>
          <cell r="D68">
            <v>252</v>
          </cell>
          <cell r="E68">
            <v>256</v>
          </cell>
          <cell r="F68">
            <v>275</v>
          </cell>
          <cell r="G68">
            <v>124</v>
          </cell>
        </row>
        <row r="69">
          <cell r="B69" t="str">
            <v>分譲</v>
          </cell>
          <cell r="C69">
            <v>42</v>
          </cell>
          <cell r="D69">
            <v>111</v>
          </cell>
          <cell r="E69">
            <v>133</v>
          </cell>
          <cell r="F69">
            <v>56</v>
          </cell>
          <cell r="G69">
            <v>65</v>
          </cell>
        </row>
        <row r="74">
          <cell r="C74" t="str">
            <v>⑪</v>
          </cell>
          <cell r="D74" t="str">
            <v>⑫</v>
          </cell>
          <cell r="E74" t="str">
            <v>⑬</v>
          </cell>
          <cell r="F74" t="str">
            <v>⑭</v>
          </cell>
          <cell r="G74" t="str">
            <v>⑮</v>
          </cell>
          <cell r="H74" t="str">
            <v>⑯</v>
          </cell>
          <cell r="I74" t="str">
            <v>⑰</v>
          </cell>
          <cell r="J74" t="str">
            <v>⑱</v>
          </cell>
          <cell r="K74" t="str">
            <v>⑲</v>
          </cell>
          <cell r="L74" t="str">
            <v>⑳</v>
          </cell>
        </row>
        <row r="75">
          <cell r="B75" t="str">
            <v>着工戸数１０年間推移</v>
          </cell>
          <cell r="C75">
            <v>392</v>
          </cell>
          <cell r="D75">
            <v>685</v>
          </cell>
          <cell r="E75">
            <v>447</v>
          </cell>
          <cell r="F75">
            <v>501</v>
          </cell>
          <cell r="G75">
            <v>548</v>
          </cell>
          <cell r="H75">
            <v>571</v>
          </cell>
          <cell r="I75">
            <v>580</v>
          </cell>
          <cell r="J75">
            <v>676</v>
          </cell>
          <cell r="K75">
            <v>541</v>
          </cell>
          <cell r="L75">
            <v>414</v>
          </cell>
        </row>
      </sheetData>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9"/>
  <sheetViews>
    <sheetView tabSelected="1" zoomScale="98" zoomScaleNormal="98" workbookViewId="0">
      <selection activeCell="J82" sqref="J82"/>
    </sheetView>
  </sheetViews>
  <sheetFormatPr defaultColWidth="6.125" defaultRowHeight="18" customHeight="1" x14ac:dyDescent="0.15"/>
  <cols>
    <col min="1" max="1" width="3.25" style="1" customWidth="1"/>
    <col min="2" max="14" width="6.125" style="1"/>
    <col min="15" max="32" width="5.5" style="1" customWidth="1"/>
    <col min="33" max="33" width="5.375" style="1" customWidth="1"/>
    <col min="34" max="16384" width="6.125" style="1"/>
  </cols>
  <sheetData>
    <row r="1" spans="1:33" ht="21.75" customHeight="1" x14ac:dyDescent="0.15">
      <c r="A1" s="137" t="s">
        <v>114</v>
      </c>
      <c r="AE1" s="9" t="s">
        <v>15</v>
      </c>
      <c r="AF1" s="10"/>
    </row>
    <row r="2" spans="1:33" ht="27" customHeight="1" thickBot="1" x14ac:dyDescent="0.2">
      <c r="A2" s="138" t="s">
        <v>115</v>
      </c>
      <c r="C2" s="139"/>
      <c r="D2" s="139"/>
      <c r="E2" s="139"/>
      <c r="F2" s="139"/>
      <c r="G2" s="139"/>
      <c r="H2" s="1" t="s">
        <v>116</v>
      </c>
      <c r="O2" s="1" t="s">
        <v>117</v>
      </c>
      <c r="AE2" s="11"/>
      <c r="AF2" s="12"/>
    </row>
    <row r="3" spans="1:33" ht="22.5" customHeight="1" x14ac:dyDescent="0.15">
      <c r="B3" s="140"/>
      <c r="C3" s="141"/>
      <c r="D3" s="142" t="s">
        <v>118</v>
      </c>
      <c r="E3" s="142" t="s">
        <v>119</v>
      </c>
      <c r="F3" s="142" t="s">
        <v>120</v>
      </c>
      <c r="G3" s="143" t="s">
        <v>98</v>
      </c>
      <c r="O3" s="44" t="s">
        <v>121</v>
      </c>
      <c r="P3" s="8" t="s">
        <v>122</v>
      </c>
      <c r="Q3" s="8"/>
    </row>
    <row r="4" spans="1:33" ht="22.5" customHeight="1" x14ac:dyDescent="0.15">
      <c r="B4" s="144" t="s">
        <v>123</v>
      </c>
      <c r="C4" s="145" t="s">
        <v>124</v>
      </c>
      <c r="D4" s="146">
        <v>43.66</v>
      </c>
      <c r="E4" s="146">
        <v>40.6</v>
      </c>
      <c r="F4" s="146">
        <v>3.0599999999999952</v>
      </c>
      <c r="G4" s="147">
        <v>42.19</v>
      </c>
      <c r="K4" s="8"/>
      <c r="L4" s="8"/>
      <c r="M4" s="8"/>
      <c r="O4" s="44" t="s">
        <v>121</v>
      </c>
      <c r="P4" s="8" t="s">
        <v>125</v>
      </c>
      <c r="Q4" s="8"/>
      <c r="AG4" s="8"/>
    </row>
    <row r="5" spans="1:33" ht="22.5" customHeight="1" x14ac:dyDescent="0.15">
      <c r="B5" s="148" t="s">
        <v>126</v>
      </c>
      <c r="C5" s="149" t="s">
        <v>124</v>
      </c>
      <c r="D5" s="150">
        <v>47.86</v>
      </c>
      <c r="E5" s="150">
        <v>45.12</v>
      </c>
      <c r="F5" s="150">
        <v>2.740000000000002</v>
      </c>
      <c r="G5" s="151">
        <v>46.56</v>
      </c>
      <c r="K5" s="8"/>
      <c r="L5" s="8"/>
      <c r="M5" s="8"/>
      <c r="O5" s="44" t="s">
        <v>121</v>
      </c>
      <c r="P5" s="8" t="s">
        <v>127</v>
      </c>
      <c r="AG5" s="8"/>
    </row>
    <row r="6" spans="1:33" ht="22.5" customHeight="1" x14ac:dyDescent="0.15">
      <c r="B6" s="22"/>
      <c r="C6" s="8"/>
      <c r="D6" s="5"/>
      <c r="E6" s="5"/>
      <c r="F6" s="5"/>
      <c r="G6" s="152"/>
      <c r="K6" s="8"/>
      <c r="L6" s="8"/>
      <c r="M6" s="8"/>
      <c r="P6" s="8" t="s">
        <v>128</v>
      </c>
      <c r="AE6" s="8"/>
      <c r="AF6" s="8"/>
      <c r="AG6" s="8"/>
    </row>
    <row r="7" spans="1:33" ht="22.5" customHeight="1" x14ac:dyDescent="0.15">
      <c r="B7" s="148" t="s">
        <v>129</v>
      </c>
      <c r="C7" s="149" t="s">
        <v>130</v>
      </c>
      <c r="D7" s="150">
        <v>51.07</v>
      </c>
      <c r="E7" s="150">
        <v>50.75</v>
      </c>
      <c r="F7" s="150">
        <v>0.32000000000000028</v>
      </c>
      <c r="G7" s="151">
        <v>50.92</v>
      </c>
      <c r="K7" s="8"/>
      <c r="L7" s="8"/>
      <c r="M7" s="8"/>
      <c r="P7" s="8" t="s">
        <v>0</v>
      </c>
    </row>
    <row r="8" spans="1:33" ht="22.5" customHeight="1" x14ac:dyDescent="0.15">
      <c r="B8" s="148" t="s">
        <v>131</v>
      </c>
      <c r="C8" s="149" t="s">
        <v>130</v>
      </c>
      <c r="D8" s="150">
        <v>53.57</v>
      </c>
      <c r="E8" s="150">
        <v>53.21</v>
      </c>
      <c r="F8" s="150">
        <v>0.35999999999999943</v>
      </c>
      <c r="G8" s="151">
        <v>53.4</v>
      </c>
      <c r="K8" s="8"/>
      <c r="L8" s="8"/>
      <c r="M8" s="8"/>
      <c r="O8" s="1" t="s">
        <v>132</v>
      </c>
    </row>
    <row r="9" spans="1:33" ht="22.5" customHeight="1" x14ac:dyDescent="0.15">
      <c r="B9" s="153"/>
      <c r="C9" s="154"/>
      <c r="D9" s="155"/>
      <c r="E9" s="155"/>
      <c r="F9" s="155"/>
      <c r="G9" s="156"/>
      <c r="K9" s="8"/>
      <c r="L9" s="8"/>
      <c r="M9" s="8"/>
      <c r="O9" s="2" t="s">
        <v>1</v>
      </c>
      <c r="P9" s="8" t="s">
        <v>133</v>
      </c>
    </row>
    <row r="10" spans="1:33" ht="22.5" customHeight="1" x14ac:dyDescent="0.15">
      <c r="B10" s="148" t="s">
        <v>134</v>
      </c>
      <c r="C10" s="149" t="s">
        <v>135</v>
      </c>
      <c r="D10" s="150">
        <v>46.7</v>
      </c>
      <c r="E10" s="150">
        <v>46.11</v>
      </c>
      <c r="F10" s="150">
        <v>0.59000000000000341</v>
      </c>
      <c r="G10" s="151">
        <v>46.42</v>
      </c>
      <c r="K10" s="8"/>
      <c r="L10" s="8"/>
      <c r="M10" s="8"/>
      <c r="P10" s="1" t="s">
        <v>136</v>
      </c>
      <c r="AG10" s="8"/>
    </row>
    <row r="11" spans="1:33" ht="22.5" customHeight="1" x14ac:dyDescent="0.15">
      <c r="B11" s="148" t="s">
        <v>137</v>
      </c>
      <c r="C11" s="149" t="s">
        <v>135</v>
      </c>
      <c r="D11" s="150">
        <v>52.54</v>
      </c>
      <c r="E11" s="150">
        <v>51.46</v>
      </c>
      <c r="F11" s="150">
        <v>1.0799999999999983</v>
      </c>
      <c r="G11" s="151">
        <v>52.02</v>
      </c>
      <c r="O11" s="2" t="s">
        <v>1</v>
      </c>
      <c r="P11" s="157" t="s">
        <v>138</v>
      </c>
      <c r="AG11" s="8"/>
    </row>
    <row r="12" spans="1:33" ht="22.5" customHeight="1" x14ac:dyDescent="0.15">
      <c r="B12" s="22"/>
      <c r="C12" s="8"/>
      <c r="D12" s="5"/>
      <c r="E12" s="5"/>
      <c r="F12" s="5"/>
      <c r="G12" s="152"/>
      <c r="P12" s="157" t="s">
        <v>139</v>
      </c>
    </row>
    <row r="13" spans="1:33" ht="22.5" customHeight="1" x14ac:dyDescent="0.15">
      <c r="B13" s="148" t="s">
        <v>140</v>
      </c>
      <c r="C13" s="149" t="s">
        <v>141</v>
      </c>
      <c r="D13" s="150">
        <v>47.5</v>
      </c>
      <c r="E13" s="150">
        <v>46.11</v>
      </c>
      <c r="F13" s="150">
        <v>1.3900000000000006</v>
      </c>
      <c r="G13" s="151">
        <v>46.84</v>
      </c>
      <c r="P13" s="157" t="s">
        <v>142</v>
      </c>
    </row>
    <row r="14" spans="1:33" ht="22.5" customHeight="1" x14ac:dyDescent="0.15">
      <c r="B14" s="22"/>
      <c r="C14" s="8"/>
      <c r="D14" s="5"/>
      <c r="E14" s="5"/>
      <c r="F14" s="5"/>
      <c r="G14" s="152"/>
      <c r="P14" s="157" t="s">
        <v>143</v>
      </c>
      <c r="AG14" s="8"/>
    </row>
    <row r="15" spans="1:33" ht="22.5" customHeight="1" thickBot="1" x14ac:dyDescent="0.2">
      <c r="B15" s="148" t="s">
        <v>144</v>
      </c>
      <c r="C15" s="149" t="s">
        <v>145</v>
      </c>
      <c r="D15" s="150">
        <v>34.590000000000003</v>
      </c>
      <c r="E15" s="150">
        <v>33.119999999999997</v>
      </c>
      <c r="F15" s="150">
        <v>1.470000000000006</v>
      </c>
      <c r="G15" s="151">
        <v>33.89</v>
      </c>
      <c r="O15" s="8"/>
      <c r="P15" s="157" t="s">
        <v>146</v>
      </c>
      <c r="AG15" s="8"/>
    </row>
    <row r="16" spans="1:33" ht="22.5" customHeight="1" thickBot="1" x14ac:dyDescent="0.2">
      <c r="B16" s="158" t="s">
        <v>147</v>
      </c>
      <c r="C16" s="159" t="s">
        <v>145</v>
      </c>
      <c r="D16" s="160">
        <v>38.090000000000003</v>
      </c>
      <c r="E16" s="160">
        <v>37.840000000000003</v>
      </c>
      <c r="F16" s="160">
        <v>0.25</v>
      </c>
      <c r="G16" s="161">
        <v>37.97</v>
      </c>
      <c r="O16" s="2" t="s">
        <v>148</v>
      </c>
      <c r="P16" s="17" t="s">
        <v>149</v>
      </c>
      <c r="Q16" s="162"/>
      <c r="R16" s="18"/>
      <c r="S16" s="44" t="s">
        <v>150</v>
      </c>
      <c r="T16" s="17" t="s">
        <v>151</v>
      </c>
      <c r="U16" s="18"/>
      <c r="V16" s="2" t="s">
        <v>152</v>
      </c>
      <c r="W16" s="163" t="s">
        <v>153</v>
      </c>
      <c r="X16" s="164"/>
      <c r="Y16" s="2" t="s">
        <v>154</v>
      </c>
      <c r="Z16" s="163" t="s">
        <v>155</v>
      </c>
      <c r="AA16" s="165"/>
      <c r="AB16" s="165"/>
      <c r="AC16" s="164"/>
      <c r="AD16" s="2" t="s">
        <v>156</v>
      </c>
      <c r="AE16" s="17" t="s">
        <v>157</v>
      </c>
      <c r="AF16" s="18"/>
      <c r="AG16" s="8"/>
    </row>
    <row r="17" spans="1:33" ht="22.5" customHeight="1" x14ac:dyDescent="0.15">
      <c r="B17" s="166"/>
      <c r="C17" s="154"/>
      <c r="D17" s="155"/>
      <c r="E17" s="155"/>
      <c r="F17" s="155"/>
      <c r="G17" s="155"/>
      <c r="P17" s="25"/>
      <c r="Q17" s="88"/>
      <c r="R17" s="26"/>
      <c r="S17" s="8"/>
      <c r="T17" s="25"/>
      <c r="U17" s="26"/>
      <c r="W17" s="167"/>
      <c r="X17" s="168"/>
      <c r="Z17" s="169"/>
      <c r="AA17" s="170"/>
      <c r="AB17" s="170"/>
      <c r="AC17" s="171"/>
      <c r="AE17" s="25"/>
      <c r="AF17" s="26"/>
      <c r="AG17" s="8"/>
    </row>
    <row r="18" spans="1:33" ht="22.5" customHeight="1" x14ac:dyDescent="0.15">
      <c r="P18" s="172"/>
      <c r="Q18" s="173" t="s">
        <v>78</v>
      </c>
      <c r="R18" s="174" t="s">
        <v>26</v>
      </c>
      <c r="T18" s="175"/>
      <c r="U18" s="176" t="s">
        <v>26</v>
      </c>
      <c r="W18" s="177" t="s">
        <v>158</v>
      </c>
      <c r="X18" s="178"/>
      <c r="Z18" s="179"/>
      <c r="AA18" s="114" t="s">
        <v>159</v>
      </c>
      <c r="AB18" s="114" t="s">
        <v>160</v>
      </c>
      <c r="AC18" s="180" t="s">
        <v>161</v>
      </c>
      <c r="AE18" s="181" t="s">
        <v>0</v>
      </c>
      <c r="AF18" s="182" t="s">
        <v>162</v>
      </c>
    </row>
    <row r="19" spans="1:33" ht="22.5" customHeight="1" thickBot="1" x14ac:dyDescent="0.2">
      <c r="A19" s="1" t="s">
        <v>163</v>
      </c>
      <c r="P19" s="45" t="s">
        <v>41</v>
      </c>
      <c r="Q19" s="109">
        <v>7861</v>
      </c>
      <c r="R19" s="183">
        <v>24.425939160426314</v>
      </c>
      <c r="T19" s="45" t="s">
        <v>41</v>
      </c>
      <c r="U19" s="183">
        <v>40.372159090909093</v>
      </c>
      <c r="W19" s="42" t="s">
        <v>39</v>
      </c>
      <c r="X19" s="184">
        <v>54.589834402220738</v>
      </c>
      <c r="Z19" s="45" t="s">
        <v>45</v>
      </c>
      <c r="AA19" s="4">
        <v>34</v>
      </c>
      <c r="AB19" s="4">
        <v>41</v>
      </c>
      <c r="AC19" s="185">
        <f t="shared" ref="AC19:AC30" si="0">+AB19/AA19</f>
        <v>1.2058823529411764</v>
      </c>
      <c r="AE19" s="45" t="s">
        <v>32</v>
      </c>
      <c r="AF19" s="186">
        <v>12027</v>
      </c>
    </row>
    <row r="20" spans="1:33" ht="22.5" customHeight="1" x14ac:dyDescent="0.15">
      <c r="A20" s="187"/>
      <c r="B20" s="188" t="s">
        <v>164</v>
      </c>
      <c r="C20" s="189"/>
      <c r="D20" s="190" t="s">
        <v>165</v>
      </c>
      <c r="E20" s="191" t="s">
        <v>166</v>
      </c>
      <c r="F20" s="191" t="s">
        <v>167</v>
      </c>
      <c r="G20" s="191" t="s">
        <v>168</v>
      </c>
      <c r="H20" s="191" t="s">
        <v>169</v>
      </c>
      <c r="I20" s="192" t="s">
        <v>170</v>
      </c>
      <c r="J20" s="192" t="s">
        <v>171</v>
      </c>
      <c r="K20" s="192" t="s">
        <v>172</v>
      </c>
      <c r="L20" s="193" t="s">
        <v>173</v>
      </c>
      <c r="M20" s="194" t="s">
        <v>174</v>
      </c>
      <c r="P20" s="45" t="s">
        <v>45</v>
      </c>
      <c r="Q20" s="109">
        <v>62277</v>
      </c>
      <c r="R20" s="183">
        <v>24.63060226859249</v>
      </c>
      <c r="T20" s="45" t="s">
        <v>39</v>
      </c>
      <c r="U20" s="183">
        <v>40.230979637321447</v>
      </c>
      <c r="W20" s="45" t="s">
        <v>41</v>
      </c>
      <c r="X20" s="151">
        <v>54.468702592177301</v>
      </c>
      <c r="Z20" s="45" t="s">
        <v>43</v>
      </c>
      <c r="AA20" s="4">
        <v>16</v>
      </c>
      <c r="AB20" s="4">
        <v>22</v>
      </c>
      <c r="AC20" s="185">
        <f t="shared" si="0"/>
        <v>1.375</v>
      </c>
      <c r="AE20" s="45" t="s">
        <v>2</v>
      </c>
      <c r="AF20" s="186">
        <v>10082</v>
      </c>
    </row>
    <row r="21" spans="1:33" ht="22.5" customHeight="1" x14ac:dyDescent="0.15">
      <c r="B21" s="195"/>
      <c r="C21" s="196"/>
      <c r="D21" s="197" t="s">
        <v>175</v>
      </c>
      <c r="E21" s="197"/>
      <c r="F21" s="197"/>
      <c r="G21" s="197"/>
      <c r="H21" s="198" t="s">
        <v>176</v>
      </c>
      <c r="I21" s="197"/>
      <c r="J21" s="197"/>
      <c r="K21" s="199"/>
      <c r="L21" s="200"/>
      <c r="M21" s="201"/>
      <c r="N21" s="166"/>
      <c r="P21" s="45" t="s">
        <v>39</v>
      </c>
      <c r="Q21" s="109">
        <v>11563</v>
      </c>
      <c r="R21" s="183">
        <v>26.209256992610726</v>
      </c>
      <c r="T21" s="45" t="s">
        <v>43</v>
      </c>
      <c r="U21" s="183">
        <v>39.201887163357583</v>
      </c>
      <c r="W21" s="45" t="s">
        <v>45</v>
      </c>
      <c r="X21" s="151">
        <v>54.250747426283255</v>
      </c>
      <c r="Z21" s="45" t="s">
        <v>39</v>
      </c>
      <c r="AA21" s="4">
        <v>20</v>
      </c>
      <c r="AB21" s="4">
        <v>26</v>
      </c>
      <c r="AC21" s="185">
        <f t="shared" si="0"/>
        <v>1.3</v>
      </c>
      <c r="AE21" s="45" t="s">
        <v>39</v>
      </c>
      <c r="AF21" s="186">
        <v>8970</v>
      </c>
    </row>
    <row r="22" spans="1:33" ht="22.5" customHeight="1" x14ac:dyDescent="0.15">
      <c r="B22" s="195"/>
      <c r="C22" s="196"/>
      <c r="D22" s="202" t="s">
        <v>177</v>
      </c>
      <c r="E22" s="203" t="s">
        <v>178</v>
      </c>
      <c r="F22" s="204" t="s">
        <v>179</v>
      </c>
      <c r="G22" s="205" t="s">
        <v>180</v>
      </c>
      <c r="H22" s="206" t="s">
        <v>181</v>
      </c>
      <c r="I22" s="207" t="s">
        <v>182</v>
      </c>
      <c r="J22" s="208" t="s">
        <v>183</v>
      </c>
      <c r="K22" s="208" t="s">
        <v>184</v>
      </c>
      <c r="L22" s="209"/>
      <c r="M22" s="201"/>
      <c r="N22" s="166"/>
      <c r="P22" s="45" t="s">
        <v>43</v>
      </c>
      <c r="Q22" s="109">
        <v>6299</v>
      </c>
      <c r="R22" s="183">
        <v>27.108796694783955</v>
      </c>
      <c r="T22" s="45" t="s">
        <v>33</v>
      </c>
      <c r="U22" s="183">
        <v>33.950284746806219</v>
      </c>
      <c r="W22" s="45" t="s">
        <v>43</v>
      </c>
      <c r="X22" s="151">
        <v>53.64921111218662</v>
      </c>
      <c r="Z22" s="45" t="s">
        <v>29</v>
      </c>
      <c r="AA22" s="4">
        <v>25</v>
      </c>
      <c r="AB22" s="4">
        <v>31</v>
      </c>
      <c r="AC22" s="185">
        <f t="shared" si="0"/>
        <v>1.24</v>
      </c>
      <c r="AE22" s="45" t="s">
        <v>37</v>
      </c>
      <c r="AF22" s="186">
        <v>6341</v>
      </c>
    </row>
    <row r="23" spans="1:33" ht="22.5" customHeight="1" x14ac:dyDescent="0.15">
      <c r="B23" s="195"/>
      <c r="C23" s="196"/>
      <c r="D23" s="202"/>
      <c r="E23" s="203"/>
      <c r="F23" s="207"/>
      <c r="G23" s="208"/>
      <c r="H23" s="206"/>
      <c r="I23" s="207"/>
      <c r="J23" s="208"/>
      <c r="K23" s="208"/>
      <c r="L23" s="209"/>
      <c r="M23" s="201"/>
      <c r="N23" s="166"/>
      <c r="P23" s="45" t="s">
        <v>30</v>
      </c>
      <c r="Q23" s="109">
        <v>44219</v>
      </c>
      <c r="R23" s="183">
        <v>27.149374052175624</v>
      </c>
      <c r="T23" s="45" t="s">
        <v>32</v>
      </c>
      <c r="U23" s="183">
        <v>33.822873316901564</v>
      </c>
      <c r="W23" s="45" t="s">
        <v>35</v>
      </c>
      <c r="X23" s="151">
        <v>53.456299659477871</v>
      </c>
      <c r="Z23" s="45" t="s">
        <v>35</v>
      </c>
      <c r="AA23" s="4">
        <v>22</v>
      </c>
      <c r="AB23" s="4">
        <v>26</v>
      </c>
      <c r="AC23" s="185">
        <f t="shared" si="0"/>
        <v>1.1818181818181819</v>
      </c>
      <c r="AE23" s="45" t="s">
        <v>43</v>
      </c>
      <c r="AF23" s="186">
        <v>5594</v>
      </c>
    </row>
    <row r="24" spans="1:33" ht="22.5" customHeight="1" x14ac:dyDescent="0.15">
      <c r="B24" s="195"/>
      <c r="C24" s="196"/>
      <c r="D24" s="202"/>
      <c r="E24" s="203"/>
      <c r="F24" s="207"/>
      <c r="G24" s="208"/>
      <c r="H24" s="206"/>
      <c r="I24" s="207"/>
      <c r="J24" s="208"/>
      <c r="K24" s="208"/>
      <c r="L24" s="209"/>
      <c r="M24" s="201"/>
      <c r="P24" s="45" t="s">
        <v>32</v>
      </c>
      <c r="Q24" s="116">
        <v>36909</v>
      </c>
      <c r="R24" s="183">
        <v>28.745103231283249</v>
      </c>
      <c r="T24" s="45" t="s">
        <v>45</v>
      </c>
      <c r="U24" s="183">
        <v>33.676926729807448</v>
      </c>
      <c r="W24" s="45" t="s">
        <v>2</v>
      </c>
      <c r="X24" s="151">
        <v>53.157374014617176</v>
      </c>
      <c r="Z24" s="45" t="s">
        <v>33</v>
      </c>
      <c r="AA24" s="4">
        <v>18</v>
      </c>
      <c r="AB24" s="4">
        <v>21</v>
      </c>
      <c r="AC24" s="185">
        <f t="shared" si="0"/>
        <v>1.1666666666666667</v>
      </c>
      <c r="AE24" s="45" t="s">
        <v>45</v>
      </c>
      <c r="AF24" s="186">
        <v>4791</v>
      </c>
    </row>
    <row r="25" spans="1:33" ht="22.5" customHeight="1" x14ac:dyDescent="0.15">
      <c r="B25" s="210"/>
      <c r="C25" s="211"/>
      <c r="D25" s="212"/>
      <c r="E25" s="203"/>
      <c r="F25" s="213"/>
      <c r="G25" s="214"/>
      <c r="H25" s="206"/>
      <c r="I25" s="213"/>
      <c r="J25" s="214"/>
      <c r="K25" s="214"/>
      <c r="L25" s="215"/>
      <c r="M25" s="216"/>
      <c r="P25" s="45" t="s">
        <v>33</v>
      </c>
      <c r="Q25" s="109">
        <v>14207</v>
      </c>
      <c r="R25" s="183">
        <v>28.98618733805317</v>
      </c>
      <c r="T25" s="45" t="s">
        <v>35</v>
      </c>
      <c r="U25" s="183">
        <v>32.107730925279824</v>
      </c>
      <c r="W25" s="45" t="s">
        <v>30</v>
      </c>
      <c r="X25" s="151">
        <v>53.081772018910875</v>
      </c>
      <c r="Z25" s="45" t="s">
        <v>41</v>
      </c>
      <c r="AA25" s="4">
        <v>18</v>
      </c>
      <c r="AB25" s="4">
        <v>21</v>
      </c>
      <c r="AC25" s="185">
        <f t="shared" si="0"/>
        <v>1.1666666666666667</v>
      </c>
      <c r="AE25" s="45" t="s">
        <v>29</v>
      </c>
      <c r="AF25" s="186">
        <v>3786</v>
      </c>
    </row>
    <row r="26" spans="1:33" ht="22.5" customHeight="1" x14ac:dyDescent="0.15">
      <c r="B26" s="217" t="s">
        <v>43</v>
      </c>
      <c r="C26" s="218">
        <v>74.48</v>
      </c>
      <c r="D26" s="81">
        <v>4</v>
      </c>
      <c r="E26" s="81">
        <v>3</v>
      </c>
      <c r="F26" s="81">
        <v>3</v>
      </c>
      <c r="G26" s="81">
        <v>4</v>
      </c>
      <c r="H26" s="4">
        <v>1</v>
      </c>
      <c r="I26" s="4">
        <v>3</v>
      </c>
      <c r="J26" s="4">
        <v>3</v>
      </c>
      <c r="K26" s="4">
        <v>5</v>
      </c>
      <c r="L26" s="219">
        <f t="shared" ref="L26:L37" si="1">SUM(D26:K26)</f>
        <v>26</v>
      </c>
      <c r="M26" s="220">
        <v>2</v>
      </c>
      <c r="P26" s="45" t="s">
        <v>37</v>
      </c>
      <c r="Q26" s="109">
        <v>41035</v>
      </c>
      <c r="R26" s="183">
        <v>29.757286129703626</v>
      </c>
      <c r="T26" s="45" t="s">
        <v>30</v>
      </c>
      <c r="U26" s="183">
        <v>31.267546364483451</v>
      </c>
      <c r="W26" s="45" t="s">
        <v>33</v>
      </c>
      <c r="X26" s="151">
        <v>53.055302019705586</v>
      </c>
      <c r="Z26" s="45" t="s">
        <v>2</v>
      </c>
      <c r="AA26" s="4">
        <v>34</v>
      </c>
      <c r="AB26" s="4">
        <v>38</v>
      </c>
      <c r="AC26" s="185">
        <f t="shared" si="0"/>
        <v>1.1176470588235294</v>
      </c>
      <c r="AE26" s="45" t="s">
        <v>33</v>
      </c>
      <c r="AF26" s="186">
        <v>2287</v>
      </c>
    </row>
    <row r="27" spans="1:33" ht="22.5" customHeight="1" x14ac:dyDescent="0.15">
      <c r="B27" s="221" t="s">
        <v>41</v>
      </c>
      <c r="C27" s="222">
        <v>67.790000000000006</v>
      </c>
      <c r="D27" s="81">
        <v>1</v>
      </c>
      <c r="E27" s="81">
        <v>1</v>
      </c>
      <c r="F27" s="81">
        <v>1</v>
      </c>
      <c r="G27" s="81">
        <v>2</v>
      </c>
      <c r="H27" s="4">
        <v>7</v>
      </c>
      <c r="I27" s="4">
        <v>8</v>
      </c>
      <c r="J27" s="4">
        <v>2</v>
      </c>
      <c r="K27" s="4">
        <v>10</v>
      </c>
      <c r="L27" s="219">
        <f t="shared" si="1"/>
        <v>32</v>
      </c>
      <c r="M27" s="223">
        <v>3</v>
      </c>
      <c r="P27" s="45" t="s">
        <v>35</v>
      </c>
      <c r="Q27" s="109">
        <v>19327</v>
      </c>
      <c r="R27" s="183">
        <v>32.401756974248933</v>
      </c>
      <c r="T27" s="45" t="s">
        <v>37</v>
      </c>
      <c r="U27" s="183">
        <v>31.121756211875795</v>
      </c>
      <c r="W27" s="45" t="s">
        <v>32</v>
      </c>
      <c r="X27" s="151">
        <v>53.05156054711567</v>
      </c>
      <c r="Z27" s="45" t="s">
        <v>32</v>
      </c>
      <c r="AA27" s="4">
        <v>30</v>
      </c>
      <c r="AB27" s="4">
        <v>33</v>
      </c>
      <c r="AC27" s="185">
        <f t="shared" si="0"/>
        <v>1.1000000000000001</v>
      </c>
      <c r="AE27" s="45" t="s">
        <v>30</v>
      </c>
      <c r="AF27" s="186">
        <v>2058</v>
      </c>
    </row>
    <row r="28" spans="1:33" ht="22.5" customHeight="1" x14ac:dyDescent="0.15">
      <c r="B28" s="221" t="s">
        <v>33</v>
      </c>
      <c r="C28" s="222">
        <v>63.61</v>
      </c>
      <c r="D28" s="81">
        <v>7</v>
      </c>
      <c r="E28" s="81">
        <v>5</v>
      </c>
      <c r="F28" s="81">
        <v>4</v>
      </c>
      <c r="G28" s="81">
        <v>8</v>
      </c>
      <c r="H28" s="4">
        <v>6</v>
      </c>
      <c r="I28" s="4">
        <v>7</v>
      </c>
      <c r="J28" s="4">
        <v>4</v>
      </c>
      <c r="K28" s="4">
        <v>8</v>
      </c>
      <c r="L28" s="219">
        <f t="shared" si="1"/>
        <v>49</v>
      </c>
      <c r="M28" s="223">
        <v>6</v>
      </c>
      <c r="P28" s="45" t="s">
        <v>2</v>
      </c>
      <c r="Q28" s="109">
        <v>74068</v>
      </c>
      <c r="R28" s="183">
        <v>38.226474884006585</v>
      </c>
      <c r="T28" s="45" t="s">
        <v>29</v>
      </c>
      <c r="U28" s="183">
        <v>29.679323877719639</v>
      </c>
      <c r="W28" s="45" t="s">
        <v>37</v>
      </c>
      <c r="X28" s="151">
        <v>52.097036685427547</v>
      </c>
      <c r="Z28" s="45" t="s">
        <v>37</v>
      </c>
      <c r="AA28" s="4">
        <v>30</v>
      </c>
      <c r="AB28" s="4">
        <v>33</v>
      </c>
      <c r="AC28" s="185">
        <f t="shared" si="0"/>
        <v>1.1000000000000001</v>
      </c>
      <c r="AD28" s="8"/>
      <c r="AE28" s="45" t="s">
        <v>41</v>
      </c>
      <c r="AF28" s="186">
        <v>1160</v>
      </c>
    </row>
    <row r="29" spans="1:33" ht="22.5" customHeight="1" x14ac:dyDescent="0.15">
      <c r="B29" s="221" t="s">
        <v>39</v>
      </c>
      <c r="C29" s="222">
        <v>61.88</v>
      </c>
      <c r="D29" s="81">
        <v>3</v>
      </c>
      <c r="E29" s="81">
        <v>2</v>
      </c>
      <c r="F29" s="81">
        <v>2</v>
      </c>
      <c r="G29" s="81">
        <v>1</v>
      </c>
      <c r="H29" s="4">
        <v>2</v>
      </c>
      <c r="I29" s="4">
        <v>1</v>
      </c>
      <c r="J29" s="4">
        <v>1</v>
      </c>
      <c r="K29" s="4">
        <v>3</v>
      </c>
      <c r="L29" s="219">
        <f t="shared" si="1"/>
        <v>15</v>
      </c>
      <c r="M29" s="223">
        <v>1</v>
      </c>
      <c r="P29" s="38" t="s">
        <v>25</v>
      </c>
      <c r="Q29" s="39">
        <v>22417</v>
      </c>
      <c r="R29" s="41">
        <v>39.563368101516033</v>
      </c>
      <c r="T29" s="38" t="s">
        <v>25</v>
      </c>
      <c r="U29" s="41">
        <v>29.082542626810305</v>
      </c>
      <c r="W29" s="45" t="s">
        <v>29</v>
      </c>
      <c r="X29" s="151">
        <v>52.085642001379973</v>
      </c>
      <c r="Z29" s="45" t="s">
        <v>30</v>
      </c>
      <c r="AA29" s="4">
        <v>28</v>
      </c>
      <c r="AB29" s="4">
        <v>30</v>
      </c>
      <c r="AC29" s="185">
        <f t="shared" si="0"/>
        <v>1.0714285714285714</v>
      </c>
      <c r="AD29" s="8"/>
      <c r="AE29" s="45" t="s">
        <v>35</v>
      </c>
      <c r="AF29" s="186">
        <v>1033</v>
      </c>
    </row>
    <row r="30" spans="1:33" ht="22.5" customHeight="1" thickBot="1" x14ac:dyDescent="0.2">
      <c r="B30" s="221" t="s">
        <v>2</v>
      </c>
      <c r="C30" s="222">
        <v>60.04</v>
      </c>
      <c r="D30" s="81">
        <v>10</v>
      </c>
      <c r="E30" s="81">
        <v>12</v>
      </c>
      <c r="F30" s="81">
        <v>12</v>
      </c>
      <c r="G30" s="81">
        <v>6</v>
      </c>
      <c r="H30" s="4">
        <v>8</v>
      </c>
      <c r="I30" s="4">
        <v>6</v>
      </c>
      <c r="J30" s="4">
        <v>5</v>
      </c>
      <c r="K30" s="4">
        <v>2</v>
      </c>
      <c r="L30" s="219">
        <f t="shared" si="1"/>
        <v>61</v>
      </c>
      <c r="M30" s="223">
        <v>10</v>
      </c>
      <c r="P30" s="224" t="s">
        <v>29</v>
      </c>
      <c r="Q30" s="225">
        <v>46360</v>
      </c>
      <c r="R30" s="226">
        <v>40.96492003181055</v>
      </c>
      <c r="T30" s="224" t="s">
        <v>2</v>
      </c>
      <c r="U30" s="226">
        <v>28.132342239318014</v>
      </c>
      <c r="W30" s="227" t="s">
        <v>25</v>
      </c>
      <c r="X30" s="228">
        <v>52.010072067378651</v>
      </c>
      <c r="Z30" s="227" t="s">
        <v>25</v>
      </c>
      <c r="AA30" s="229">
        <v>20</v>
      </c>
      <c r="AB30" s="229">
        <v>21</v>
      </c>
      <c r="AC30" s="228">
        <f t="shared" si="0"/>
        <v>1.05</v>
      </c>
      <c r="AD30" s="8"/>
      <c r="AE30" s="227" t="s">
        <v>25</v>
      </c>
      <c r="AF30" s="230">
        <v>1019</v>
      </c>
    </row>
    <row r="31" spans="1:33" ht="22.5" customHeight="1" x14ac:dyDescent="0.15">
      <c r="B31" s="221" t="s">
        <v>35</v>
      </c>
      <c r="C31" s="222">
        <v>55.41</v>
      </c>
      <c r="D31" s="81">
        <v>9</v>
      </c>
      <c r="E31" s="231">
        <v>7</v>
      </c>
      <c r="F31" s="81">
        <v>7</v>
      </c>
      <c r="G31" s="81">
        <v>5</v>
      </c>
      <c r="H31" s="4">
        <v>5</v>
      </c>
      <c r="I31" s="4">
        <v>11</v>
      </c>
      <c r="J31" s="4">
        <v>12</v>
      </c>
      <c r="K31" s="4">
        <v>11</v>
      </c>
      <c r="L31" s="219">
        <f t="shared" si="1"/>
        <v>67</v>
      </c>
      <c r="M31" s="223">
        <v>7</v>
      </c>
    </row>
    <row r="32" spans="1:33" ht="22.5" customHeight="1" x14ac:dyDescent="0.15">
      <c r="B32" s="221" t="s">
        <v>29</v>
      </c>
      <c r="C32" s="222">
        <v>50.67</v>
      </c>
      <c r="D32" s="81">
        <v>12</v>
      </c>
      <c r="E32" s="81">
        <v>10</v>
      </c>
      <c r="F32" s="81">
        <v>10</v>
      </c>
      <c r="G32" s="81">
        <v>11</v>
      </c>
      <c r="H32" s="4">
        <v>3</v>
      </c>
      <c r="I32" s="4">
        <v>9</v>
      </c>
      <c r="J32" s="4">
        <v>10</v>
      </c>
      <c r="K32" s="4">
        <v>7</v>
      </c>
      <c r="L32" s="219">
        <f t="shared" si="1"/>
        <v>72</v>
      </c>
      <c r="M32" s="223">
        <v>11</v>
      </c>
      <c r="O32" s="1" t="s">
        <v>185</v>
      </c>
      <c r="S32" s="8"/>
      <c r="T32" s="8"/>
      <c r="U32" s="8"/>
      <c r="V32" s="8"/>
      <c r="W32" s="8"/>
      <c r="X32" s="8"/>
      <c r="Y32" s="8"/>
    </row>
    <row r="33" spans="2:32" ht="22.5" customHeight="1" x14ac:dyDescent="0.15">
      <c r="B33" s="221" t="s">
        <v>32</v>
      </c>
      <c r="C33" s="222">
        <v>50.38</v>
      </c>
      <c r="D33" s="81">
        <v>6</v>
      </c>
      <c r="E33" s="81">
        <v>4</v>
      </c>
      <c r="F33" s="81">
        <v>5</v>
      </c>
      <c r="G33" s="81">
        <v>9</v>
      </c>
      <c r="H33" s="4">
        <v>9</v>
      </c>
      <c r="I33" s="4">
        <v>4</v>
      </c>
      <c r="J33" s="4">
        <v>7</v>
      </c>
      <c r="K33" s="4">
        <v>1</v>
      </c>
      <c r="L33" s="219">
        <f t="shared" si="1"/>
        <v>45</v>
      </c>
      <c r="M33" s="223">
        <v>5</v>
      </c>
      <c r="O33" s="2" t="s">
        <v>1</v>
      </c>
      <c r="P33" s="1" t="s">
        <v>186</v>
      </c>
      <c r="S33" s="8"/>
      <c r="T33" s="8"/>
      <c r="U33" s="8"/>
      <c r="V33" s="8"/>
      <c r="W33" s="8"/>
      <c r="X33" s="8"/>
      <c r="Y33" s="8"/>
    </row>
    <row r="34" spans="2:32" ht="22.5" customHeight="1" x14ac:dyDescent="0.15">
      <c r="B34" s="221" t="s">
        <v>37</v>
      </c>
      <c r="C34" s="222">
        <v>46.83</v>
      </c>
      <c r="D34" s="81">
        <v>8</v>
      </c>
      <c r="E34" s="81">
        <v>8</v>
      </c>
      <c r="F34" s="81">
        <v>9</v>
      </c>
      <c r="G34" s="81">
        <v>10</v>
      </c>
      <c r="H34" s="4">
        <v>10</v>
      </c>
      <c r="I34" s="4">
        <v>10</v>
      </c>
      <c r="J34" s="4">
        <v>8</v>
      </c>
      <c r="K34" s="4">
        <v>4</v>
      </c>
      <c r="L34" s="219">
        <f t="shared" si="1"/>
        <v>67</v>
      </c>
      <c r="M34" s="223">
        <v>9</v>
      </c>
      <c r="P34" s="1" t="s">
        <v>187</v>
      </c>
      <c r="S34" s="8"/>
      <c r="T34" s="8"/>
      <c r="U34" s="8"/>
      <c r="V34" s="8"/>
      <c r="W34" s="8"/>
      <c r="X34" s="8"/>
      <c r="Y34" s="8"/>
    </row>
    <row r="35" spans="2:32" ht="22.5" customHeight="1" x14ac:dyDescent="0.15">
      <c r="B35" s="221" t="s">
        <v>45</v>
      </c>
      <c r="C35" s="222">
        <v>43.63</v>
      </c>
      <c r="D35" s="81">
        <v>2</v>
      </c>
      <c r="E35" s="81">
        <v>6</v>
      </c>
      <c r="F35" s="81">
        <v>6</v>
      </c>
      <c r="G35" s="81">
        <v>3</v>
      </c>
      <c r="H35" s="4">
        <v>4</v>
      </c>
      <c r="I35" s="4">
        <v>2</v>
      </c>
      <c r="J35" s="4">
        <v>9</v>
      </c>
      <c r="K35" s="4">
        <v>6</v>
      </c>
      <c r="L35" s="219">
        <f t="shared" si="1"/>
        <v>38</v>
      </c>
      <c r="M35" s="223">
        <v>4</v>
      </c>
      <c r="O35" s="2" t="s">
        <v>1</v>
      </c>
      <c r="P35" s="8" t="s">
        <v>188</v>
      </c>
    </row>
    <row r="36" spans="2:32" ht="22.5" customHeight="1" x14ac:dyDescent="0.15">
      <c r="B36" s="232" t="s">
        <v>25</v>
      </c>
      <c r="C36" s="233">
        <v>42.19</v>
      </c>
      <c r="D36" s="234">
        <v>11</v>
      </c>
      <c r="E36" s="234">
        <v>11</v>
      </c>
      <c r="F36" s="234">
        <v>11</v>
      </c>
      <c r="G36" s="234">
        <v>12</v>
      </c>
      <c r="H36" s="235">
        <v>12</v>
      </c>
      <c r="I36" s="235">
        <v>12</v>
      </c>
      <c r="J36" s="235">
        <v>11</v>
      </c>
      <c r="K36" s="235">
        <v>12</v>
      </c>
      <c r="L36" s="236">
        <f t="shared" si="1"/>
        <v>92</v>
      </c>
      <c r="M36" s="237">
        <v>12</v>
      </c>
      <c r="O36" s="2" t="s">
        <v>1</v>
      </c>
      <c r="P36" s="8" t="s">
        <v>189</v>
      </c>
      <c r="Q36" s="8"/>
      <c r="R36" s="8"/>
    </row>
    <row r="37" spans="2:32" ht="22.5" customHeight="1" thickBot="1" x14ac:dyDescent="0.2">
      <c r="B37" s="238" t="s">
        <v>30</v>
      </c>
      <c r="C37" s="239">
        <v>41</v>
      </c>
      <c r="D37" s="240">
        <v>5</v>
      </c>
      <c r="E37" s="240">
        <v>9</v>
      </c>
      <c r="F37" s="240">
        <v>8</v>
      </c>
      <c r="G37" s="240">
        <v>7</v>
      </c>
      <c r="H37" s="241">
        <v>11</v>
      </c>
      <c r="I37" s="4">
        <v>5</v>
      </c>
      <c r="J37" s="4">
        <v>6</v>
      </c>
      <c r="K37" s="4">
        <v>9</v>
      </c>
      <c r="L37" s="219">
        <f t="shared" si="1"/>
        <v>60</v>
      </c>
      <c r="M37" s="242">
        <v>8</v>
      </c>
      <c r="P37" s="8" t="s">
        <v>190</v>
      </c>
      <c r="Q37" s="8"/>
      <c r="R37" s="8"/>
    </row>
    <row r="38" spans="2:32" ht="22.5" customHeight="1" x14ac:dyDescent="0.15">
      <c r="B38" s="243" t="s">
        <v>191</v>
      </c>
      <c r="I38" s="244"/>
      <c r="J38" s="244"/>
      <c r="K38" s="244"/>
      <c r="L38" s="139"/>
      <c r="M38" s="139"/>
      <c r="P38" s="8" t="s">
        <v>192</v>
      </c>
      <c r="Q38" s="8"/>
      <c r="R38" s="8"/>
      <c r="AF38" s="245" t="s">
        <v>193</v>
      </c>
    </row>
    <row r="39" spans="2:32" ht="18" customHeight="1" x14ac:dyDescent="0.15">
      <c r="N39" s="139"/>
    </row>
  </sheetData>
  <mergeCells count="19">
    <mergeCell ref="I22:I25"/>
    <mergeCell ref="J22:J25"/>
    <mergeCell ref="K22:K25"/>
    <mergeCell ref="B20:C25"/>
    <mergeCell ref="L20:L25"/>
    <mergeCell ref="M20:M25"/>
    <mergeCell ref="D21:G21"/>
    <mergeCell ref="H21:K21"/>
    <mergeCell ref="D22:D25"/>
    <mergeCell ref="E22:E25"/>
    <mergeCell ref="F22:F25"/>
    <mergeCell ref="G22:G25"/>
    <mergeCell ref="H22:H25"/>
    <mergeCell ref="AE1:AF2"/>
    <mergeCell ref="P16:R17"/>
    <mergeCell ref="T16:U17"/>
    <mergeCell ref="W16:X17"/>
    <mergeCell ref="Z16:AC17"/>
    <mergeCell ref="AE16:AF17"/>
  </mergeCells>
  <phoneticPr fontId="2"/>
  <pageMargins left="0.7" right="0.7" top="0.75" bottom="0.75" header="0.3" footer="0.3"/>
  <pageSetup paperSize="9" scale="85" fitToHeight="0"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F49D2-F6A5-4E07-A58B-BC17FC75EF50}">
  <dimension ref="A1:AJ57"/>
  <sheetViews>
    <sheetView workbookViewId="0">
      <selection activeCell="T1" sqref="T1"/>
    </sheetView>
  </sheetViews>
  <sheetFormatPr defaultColWidth="5.625" defaultRowHeight="18.75" customHeight="1" x14ac:dyDescent="0.15"/>
  <cols>
    <col min="1" max="1" width="1.5" style="1" customWidth="1"/>
    <col min="2" max="2" width="4.875" style="1" customWidth="1"/>
    <col min="3" max="21" width="5.625" style="1"/>
    <col min="22" max="25" width="5.625" style="8"/>
    <col min="26" max="33" width="5.625" style="1"/>
    <col min="34" max="35" width="4.875" style="1" customWidth="1"/>
    <col min="36" max="16384" width="5.625" style="1"/>
  </cols>
  <sheetData>
    <row r="1" spans="1:35" ht="24.75" customHeight="1" x14ac:dyDescent="0.15">
      <c r="A1" s="6" t="s">
        <v>3</v>
      </c>
      <c r="B1" s="7"/>
      <c r="C1" s="7"/>
      <c r="D1" s="7"/>
      <c r="E1" s="7"/>
      <c r="F1" s="7"/>
      <c r="G1" s="7"/>
      <c r="H1" s="7"/>
      <c r="I1" s="7"/>
      <c r="J1" s="7"/>
      <c r="K1" s="7"/>
      <c r="L1" s="7"/>
      <c r="M1" s="7"/>
      <c r="N1" s="7"/>
      <c r="O1" s="7"/>
      <c r="P1" s="7"/>
      <c r="Q1" s="7"/>
      <c r="R1" s="7"/>
      <c r="S1" s="7"/>
      <c r="T1" s="7"/>
      <c r="U1" s="7"/>
      <c r="Z1" s="7"/>
      <c r="AA1" s="7"/>
      <c r="AB1" s="7"/>
      <c r="AC1" s="7"/>
      <c r="AD1" s="7"/>
      <c r="AE1" s="7"/>
      <c r="AF1" s="7"/>
      <c r="AG1" s="7"/>
      <c r="AH1" s="9" t="s">
        <v>4</v>
      </c>
      <c r="AI1" s="10"/>
    </row>
    <row r="2" spans="1:35" s="8" customFormat="1" ht="18.75" customHeight="1" thickBot="1" x14ac:dyDescent="0.2">
      <c r="A2" s="8" t="s">
        <v>5</v>
      </c>
      <c r="F2" s="8" t="s">
        <v>6</v>
      </c>
      <c r="I2" s="8" t="s">
        <v>7</v>
      </c>
      <c r="O2" s="8" t="s">
        <v>8</v>
      </c>
      <c r="S2" s="7"/>
      <c r="U2" s="8" t="s">
        <v>9</v>
      </c>
      <c r="W2" s="5"/>
      <c r="X2" s="5"/>
      <c r="Y2" s="5"/>
      <c r="Z2" s="5"/>
      <c r="AA2" s="1"/>
      <c r="AB2" s="7"/>
      <c r="AC2" s="7"/>
      <c r="AH2" s="11"/>
      <c r="AI2" s="12"/>
    </row>
    <row r="3" spans="1:35" s="8" customFormat="1" ht="18.75" customHeight="1" thickBot="1" x14ac:dyDescent="0.2">
      <c r="B3" s="8" t="s">
        <v>10</v>
      </c>
      <c r="G3" s="8" t="s">
        <v>11</v>
      </c>
      <c r="J3" s="8" t="s">
        <v>12</v>
      </c>
      <c r="P3" s="8" t="s">
        <v>13</v>
      </c>
      <c r="V3" s="8" t="s">
        <v>14</v>
      </c>
      <c r="AB3" s="1"/>
      <c r="AC3" s="1"/>
      <c r="AH3" s="7"/>
      <c r="AI3" s="7"/>
    </row>
    <row r="4" spans="1:35" s="8" customFormat="1" ht="18.75" customHeight="1" x14ac:dyDescent="0.15">
      <c r="B4" s="13"/>
      <c r="C4" s="14" t="s">
        <v>15</v>
      </c>
      <c r="D4" s="15" t="s">
        <v>4</v>
      </c>
      <c r="E4" s="16" t="s">
        <v>16</v>
      </c>
      <c r="G4" s="17" t="s">
        <v>17</v>
      </c>
      <c r="H4" s="18"/>
      <c r="V4" s="19"/>
      <c r="W4" s="20" t="s">
        <v>18</v>
      </c>
      <c r="X4" s="20" t="s">
        <v>19</v>
      </c>
      <c r="Y4" s="20" t="s">
        <v>20</v>
      </c>
      <c r="Z4" s="21" t="s">
        <v>21</v>
      </c>
      <c r="AA4" s="1"/>
      <c r="AB4" s="1"/>
      <c r="AC4" s="1"/>
      <c r="AH4" s="7"/>
      <c r="AI4" s="7"/>
    </row>
    <row r="5" spans="1:35" s="5" customFormat="1" ht="18.75" customHeight="1" x14ac:dyDescent="0.15">
      <c r="B5" s="22" t="s">
        <v>0</v>
      </c>
      <c r="C5" s="23" t="s">
        <v>22</v>
      </c>
      <c r="D5" s="23" t="s">
        <v>23</v>
      </c>
      <c r="E5" s="24" t="s">
        <v>24</v>
      </c>
      <c r="F5" s="8"/>
      <c r="G5" s="25"/>
      <c r="H5" s="26"/>
      <c r="V5" s="27" t="s">
        <v>25</v>
      </c>
      <c r="W5" s="28">
        <v>2.6713124274099869</v>
      </c>
      <c r="X5" s="28">
        <v>-54.785779398359161</v>
      </c>
      <c r="Y5" s="28">
        <v>-23.976608187134502</v>
      </c>
      <c r="Z5" s="29">
        <v>-30.067567567567565</v>
      </c>
      <c r="AA5" s="1"/>
      <c r="AB5" s="1"/>
      <c r="AC5" s="1"/>
      <c r="AG5" s="8"/>
      <c r="AH5" s="8"/>
      <c r="AI5" s="8"/>
    </row>
    <row r="6" spans="1:35" s="5" customFormat="1" ht="18.75" customHeight="1" thickBot="1" x14ac:dyDescent="0.2">
      <c r="B6" s="30"/>
      <c r="C6" s="31"/>
      <c r="D6" s="31"/>
      <c r="E6" s="32"/>
      <c r="F6" s="8"/>
      <c r="G6" s="33"/>
      <c r="H6" s="34" t="s">
        <v>26</v>
      </c>
      <c r="V6" s="35" t="s">
        <v>27</v>
      </c>
      <c r="W6" s="36">
        <v>-6.4755456313476856</v>
      </c>
      <c r="X6" s="36">
        <v>-30.620618909215253</v>
      </c>
      <c r="Y6" s="36">
        <v>-7.3822743162656792</v>
      </c>
      <c r="Z6" s="37">
        <v>-18.244921352607776</v>
      </c>
      <c r="AA6" s="1"/>
      <c r="AB6" s="1"/>
      <c r="AC6" s="1"/>
      <c r="AG6" s="8"/>
    </row>
    <row r="7" spans="1:35" ht="18.75" customHeight="1" x14ac:dyDescent="0.15">
      <c r="B7" s="38" t="s">
        <v>25</v>
      </c>
      <c r="C7" s="39">
        <v>23757</v>
      </c>
      <c r="D7" s="40">
        <v>2782</v>
      </c>
      <c r="E7" s="41">
        <v>11.710232773498337</v>
      </c>
      <c r="F7" s="7"/>
      <c r="G7" s="42" t="s">
        <v>28</v>
      </c>
      <c r="H7" s="43">
        <v>33.333333333333314</v>
      </c>
      <c r="I7" s="7"/>
      <c r="V7" s="1"/>
      <c r="W7" s="7"/>
      <c r="X7" s="7"/>
      <c r="Y7" s="1"/>
      <c r="AG7" s="5"/>
      <c r="AH7" s="44" t="s">
        <v>0</v>
      </c>
    </row>
    <row r="8" spans="1:35" ht="18.75" customHeight="1" x14ac:dyDescent="0.15">
      <c r="B8" s="45" t="s">
        <v>29</v>
      </c>
      <c r="C8" s="46">
        <v>47573</v>
      </c>
      <c r="D8" s="47">
        <v>3907</v>
      </c>
      <c r="E8" s="48">
        <v>8.2126416244508427</v>
      </c>
      <c r="F8" s="7"/>
      <c r="G8" s="45" t="s">
        <v>30</v>
      </c>
      <c r="H8" s="49">
        <v>14.103246407663647</v>
      </c>
      <c r="I8" s="7"/>
      <c r="U8" s="8" t="s">
        <v>31</v>
      </c>
      <c r="V8" s="1"/>
      <c r="W8" s="7"/>
      <c r="X8" s="7"/>
      <c r="Y8" s="1"/>
      <c r="AG8" s="5"/>
      <c r="AH8" s="44"/>
    </row>
    <row r="9" spans="1:35" ht="18.75" customHeight="1" x14ac:dyDescent="0.15">
      <c r="B9" s="45" t="s">
        <v>32</v>
      </c>
      <c r="C9" s="46">
        <v>59080</v>
      </c>
      <c r="D9" s="47">
        <v>4184</v>
      </c>
      <c r="E9" s="48">
        <v>7.081922816519973</v>
      </c>
      <c r="F9" s="7"/>
      <c r="G9" s="45" t="s">
        <v>33</v>
      </c>
      <c r="H9" s="49">
        <v>-9.115770282588187E-2</v>
      </c>
      <c r="I9" s="7"/>
      <c r="J9" s="7"/>
      <c r="K9" s="7"/>
      <c r="L9" s="7"/>
      <c r="M9" s="7"/>
      <c r="N9" s="7"/>
      <c r="O9" s="7"/>
      <c r="P9" s="7"/>
      <c r="S9" s="7"/>
      <c r="T9" s="7"/>
      <c r="U9" s="7"/>
      <c r="V9" s="8" t="s">
        <v>34</v>
      </c>
      <c r="W9" s="7"/>
      <c r="X9" s="7"/>
      <c r="Y9" s="7"/>
      <c r="AG9" s="5"/>
      <c r="AH9" s="44"/>
      <c r="AI9" s="8"/>
    </row>
    <row r="10" spans="1:35" ht="18.75" customHeight="1" x14ac:dyDescent="0.15">
      <c r="B10" s="45" t="s">
        <v>2</v>
      </c>
      <c r="C10" s="46">
        <v>84994</v>
      </c>
      <c r="D10" s="47">
        <v>5950</v>
      </c>
      <c r="E10" s="48">
        <v>7.0004941525284137</v>
      </c>
      <c r="F10" s="7"/>
      <c r="G10" s="45" t="s">
        <v>35</v>
      </c>
      <c r="H10" s="49">
        <v>-4.8850574712643606</v>
      </c>
      <c r="I10" s="7"/>
      <c r="J10" s="7"/>
      <c r="K10" s="7"/>
      <c r="L10" s="7"/>
      <c r="M10" s="7"/>
      <c r="N10" s="7"/>
      <c r="O10" s="7"/>
      <c r="P10" s="7"/>
      <c r="S10" s="7"/>
      <c r="T10" s="7"/>
      <c r="U10" s="7"/>
      <c r="V10" s="8" t="s">
        <v>36</v>
      </c>
      <c r="W10" s="7"/>
      <c r="X10" s="7"/>
      <c r="Y10" s="7"/>
      <c r="AG10" s="5"/>
      <c r="AH10" s="44"/>
      <c r="AI10" s="8"/>
    </row>
    <row r="11" spans="1:35" ht="18.75" customHeight="1" x14ac:dyDescent="0.15">
      <c r="B11" s="45" t="s">
        <v>35</v>
      </c>
      <c r="C11" s="46">
        <v>25740</v>
      </c>
      <c r="D11" s="47">
        <v>1723</v>
      </c>
      <c r="E11" s="48">
        <v>6.6938616938616944</v>
      </c>
      <c r="F11" s="7"/>
      <c r="G11" s="45" t="s">
        <v>37</v>
      </c>
      <c r="H11" s="49">
        <v>-9.4135338345864596</v>
      </c>
      <c r="I11" s="7"/>
      <c r="J11" s="7"/>
      <c r="K11" s="7"/>
      <c r="L11" s="7"/>
      <c r="M11" s="7"/>
      <c r="N11" s="7"/>
      <c r="O11" s="7"/>
      <c r="P11" s="7"/>
      <c r="S11" s="7"/>
      <c r="T11" s="7"/>
      <c r="U11" s="7"/>
      <c r="V11" s="8" t="s">
        <v>38</v>
      </c>
      <c r="Z11" s="8"/>
      <c r="AA11" s="8"/>
      <c r="AB11" s="8"/>
      <c r="AG11" s="5"/>
      <c r="AH11" s="50"/>
      <c r="AI11" s="8"/>
    </row>
    <row r="12" spans="1:35" ht="18.75" customHeight="1" x14ac:dyDescent="0.15">
      <c r="B12" s="45" t="s">
        <v>30</v>
      </c>
      <c r="C12" s="46">
        <v>73225</v>
      </c>
      <c r="D12" s="47">
        <v>4830</v>
      </c>
      <c r="E12" s="48">
        <v>6.5961078866507341</v>
      </c>
      <c r="F12" s="7"/>
      <c r="G12" s="45" t="s">
        <v>39</v>
      </c>
      <c r="H12" s="49">
        <v>-13.494809688581313</v>
      </c>
      <c r="I12" s="7"/>
      <c r="J12" s="7"/>
      <c r="K12" s="7"/>
      <c r="L12" s="7"/>
      <c r="M12" s="7"/>
      <c r="N12" s="7"/>
      <c r="O12" s="7"/>
      <c r="P12" s="7"/>
      <c r="S12" s="7"/>
      <c r="T12" s="7"/>
      <c r="U12" s="7"/>
      <c r="V12" s="8" t="s">
        <v>40</v>
      </c>
      <c r="Z12" s="8"/>
      <c r="AA12" s="8"/>
      <c r="AB12" s="8"/>
      <c r="AG12" s="5"/>
      <c r="AH12" s="50"/>
      <c r="AI12" s="50"/>
    </row>
    <row r="13" spans="1:35" ht="18.75" customHeight="1" x14ac:dyDescent="0.15">
      <c r="B13" s="45" t="s">
        <v>37</v>
      </c>
      <c r="C13" s="46">
        <v>61999</v>
      </c>
      <c r="D13" s="47">
        <v>4078</v>
      </c>
      <c r="E13" s="48">
        <v>6.5775254439587734</v>
      </c>
      <c r="F13" s="7"/>
      <c r="G13" s="45" t="s">
        <v>41</v>
      </c>
      <c r="H13" s="49">
        <v>-16.784869976359346</v>
      </c>
      <c r="I13" s="7"/>
      <c r="J13" s="7"/>
      <c r="K13" s="7"/>
      <c r="L13" s="7"/>
      <c r="M13" s="7"/>
      <c r="N13" s="7"/>
      <c r="O13" s="7"/>
      <c r="P13" s="7"/>
      <c r="S13" s="7"/>
      <c r="T13" s="7"/>
      <c r="U13" s="7"/>
      <c r="V13" s="8" t="s">
        <v>42</v>
      </c>
      <c r="Z13" s="8"/>
      <c r="AA13" s="8"/>
      <c r="AB13" s="8"/>
      <c r="AG13" s="5"/>
      <c r="AH13" s="50"/>
      <c r="AI13" s="50"/>
    </row>
    <row r="14" spans="1:35" ht="18.75" customHeight="1" x14ac:dyDescent="0.15">
      <c r="B14" s="45" t="s">
        <v>33</v>
      </c>
      <c r="C14" s="46">
        <v>20953</v>
      </c>
      <c r="D14" s="47">
        <v>1371</v>
      </c>
      <c r="E14" s="48">
        <v>6.543215768625017</v>
      </c>
      <c r="F14" s="7"/>
      <c r="G14" s="45" t="s">
        <v>43</v>
      </c>
      <c r="H14" s="49">
        <v>-20.496894409937894</v>
      </c>
      <c r="I14" s="7"/>
      <c r="J14" s="7"/>
      <c r="K14" s="7"/>
      <c r="L14" s="7"/>
      <c r="M14" s="7"/>
      <c r="N14" s="7"/>
      <c r="O14" s="7"/>
      <c r="P14" s="7"/>
      <c r="S14" s="7"/>
      <c r="T14" s="7"/>
      <c r="U14" s="7"/>
      <c r="V14" s="8" t="s">
        <v>44</v>
      </c>
      <c r="Z14" s="8"/>
      <c r="AA14" s="8"/>
      <c r="AB14" s="8"/>
      <c r="AG14" s="5"/>
      <c r="AH14" s="50"/>
      <c r="AI14" s="50"/>
    </row>
    <row r="15" spans="1:35" ht="18.75" customHeight="1" x14ac:dyDescent="0.15">
      <c r="B15" s="45" t="s">
        <v>45</v>
      </c>
      <c r="C15" s="7">
        <v>116298</v>
      </c>
      <c r="D15" s="47">
        <v>6213</v>
      </c>
      <c r="E15" s="48">
        <v>5.3423102718877367</v>
      </c>
      <c r="F15" s="7"/>
      <c r="G15" s="45" t="s">
        <v>2</v>
      </c>
      <c r="H15" s="49">
        <v>-23.046092184368732</v>
      </c>
      <c r="I15" s="7"/>
      <c r="J15" s="7"/>
      <c r="K15" s="7"/>
      <c r="L15" s="7"/>
      <c r="M15" s="7"/>
      <c r="N15" s="7"/>
      <c r="O15" s="7"/>
      <c r="P15" s="7"/>
      <c r="S15" s="7"/>
      <c r="T15" s="7"/>
      <c r="U15" s="7"/>
      <c r="V15" s="8" t="s">
        <v>46</v>
      </c>
      <c r="Z15" s="8"/>
      <c r="AA15" s="8"/>
      <c r="AB15" s="8"/>
      <c r="AH15" s="50"/>
      <c r="AI15" s="50"/>
    </row>
    <row r="16" spans="1:35" ht="18.75" customHeight="1" x14ac:dyDescent="0.15">
      <c r="B16" s="45" t="s">
        <v>28</v>
      </c>
      <c r="C16" s="46">
        <v>14170</v>
      </c>
      <c r="D16" s="47">
        <v>608</v>
      </c>
      <c r="E16" s="48">
        <v>4.2907551164431901</v>
      </c>
      <c r="F16" s="7"/>
      <c r="G16" s="45" t="s">
        <v>32</v>
      </c>
      <c r="H16" s="49">
        <v>-24.680488497585912</v>
      </c>
      <c r="I16" s="7"/>
      <c r="J16" s="7"/>
      <c r="K16" s="7"/>
      <c r="L16" s="7"/>
      <c r="M16" s="7"/>
      <c r="N16" s="7"/>
      <c r="O16" s="7"/>
      <c r="P16" s="7"/>
      <c r="S16" s="7"/>
      <c r="T16" s="7"/>
      <c r="U16" s="7"/>
      <c r="V16" s="8" t="s">
        <v>47</v>
      </c>
      <c r="Z16" s="8"/>
      <c r="AA16" s="8"/>
      <c r="AB16" s="8"/>
      <c r="AH16" s="50"/>
      <c r="AI16" s="50"/>
    </row>
    <row r="17" spans="1:36" ht="18.75" customHeight="1" x14ac:dyDescent="0.15">
      <c r="B17" s="45" t="s">
        <v>41</v>
      </c>
      <c r="C17" s="46">
        <v>14666</v>
      </c>
      <c r="D17" s="47">
        <v>511</v>
      </c>
      <c r="E17" s="48">
        <v>3.4842492840583663</v>
      </c>
      <c r="F17" s="7"/>
      <c r="G17" s="45" t="s">
        <v>45</v>
      </c>
      <c r="H17" s="49">
        <v>-29.407309221738302</v>
      </c>
      <c r="I17" s="7"/>
      <c r="J17" s="7"/>
      <c r="K17" s="7"/>
      <c r="L17" s="7"/>
      <c r="M17" s="7"/>
      <c r="N17" s="7"/>
      <c r="O17" s="7"/>
      <c r="P17" s="7"/>
      <c r="S17" s="7"/>
      <c r="T17" s="7"/>
      <c r="U17" s="7"/>
      <c r="V17" s="8" t="s">
        <v>48</v>
      </c>
      <c r="Z17" s="8"/>
      <c r="AA17" s="8"/>
      <c r="AB17" s="8"/>
      <c r="AH17" s="50"/>
      <c r="AI17" s="50"/>
    </row>
    <row r="18" spans="1:36" ht="18.75" customHeight="1" x14ac:dyDescent="0.15">
      <c r="B18" s="45" t="s">
        <v>39</v>
      </c>
      <c r="C18" s="46">
        <v>21620</v>
      </c>
      <c r="D18" s="47">
        <v>703</v>
      </c>
      <c r="E18" s="48">
        <v>3.2516188714153564</v>
      </c>
      <c r="F18" s="7"/>
      <c r="G18" s="38" t="s">
        <v>25</v>
      </c>
      <c r="H18" s="29">
        <v>-30.067567567567565</v>
      </c>
      <c r="I18" s="7"/>
      <c r="J18" s="7"/>
      <c r="K18" s="7"/>
      <c r="L18" s="7"/>
      <c r="M18" s="7"/>
      <c r="N18" s="7"/>
      <c r="O18" s="7"/>
      <c r="P18" s="7"/>
      <c r="S18" s="7"/>
      <c r="T18" s="7"/>
      <c r="U18" s="7"/>
      <c r="V18" s="8" t="s">
        <v>49</v>
      </c>
      <c r="W18" s="7"/>
      <c r="X18" s="7"/>
      <c r="Y18" s="7"/>
      <c r="AH18" s="50"/>
      <c r="AI18" s="50"/>
    </row>
    <row r="19" spans="1:36" ht="18.75" customHeight="1" x14ac:dyDescent="0.15">
      <c r="B19" s="45" t="s">
        <v>43</v>
      </c>
      <c r="C19" s="46">
        <v>10095</v>
      </c>
      <c r="D19" s="47">
        <v>193</v>
      </c>
      <c r="E19" s="48">
        <v>1.9118375433382864</v>
      </c>
      <c r="F19" s="7"/>
      <c r="G19" s="45" t="s">
        <v>29</v>
      </c>
      <c r="H19" s="49">
        <v>-42.505854800936774</v>
      </c>
      <c r="I19" s="7"/>
      <c r="J19" s="7"/>
      <c r="K19" s="7"/>
      <c r="L19" s="7"/>
      <c r="M19" s="7"/>
      <c r="N19" s="7"/>
      <c r="O19" s="7"/>
      <c r="P19" s="7"/>
      <c r="S19" s="7"/>
      <c r="T19" s="7"/>
      <c r="U19" s="7"/>
      <c r="V19" s="8" t="s">
        <v>50</v>
      </c>
      <c r="W19" s="7"/>
      <c r="X19" s="7"/>
      <c r="Y19" s="7"/>
      <c r="AH19" s="50"/>
      <c r="AI19" s="50"/>
    </row>
    <row r="20" spans="1:36" ht="18.75" customHeight="1" x14ac:dyDescent="0.15">
      <c r="B20" s="51" t="s">
        <v>51</v>
      </c>
      <c r="C20" s="52">
        <v>574170</v>
      </c>
      <c r="D20" s="47">
        <v>37053</v>
      </c>
      <c r="E20" s="48">
        <v>6.4533152202309418</v>
      </c>
      <c r="F20" s="7"/>
      <c r="G20" s="51" t="s">
        <v>51</v>
      </c>
      <c r="H20" s="49">
        <v>-18.260417343821103</v>
      </c>
      <c r="I20" s="7"/>
      <c r="J20" s="7"/>
      <c r="K20" s="7"/>
      <c r="L20" s="7"/>
      <c r="M20" s="7"/>
      <c r="N20" s="7"/>
      <c r="O20" s="7"/>
      <c r="P20" s="7"/>
      <c r="S20" s="7"/>
      <c r="T20" s="7"/>
      <c r="U20" s="7"/>
      <c r="V20" s="53" t="s">
        <v>52</v>
      </c>
      <c r="W20" s="7"/>
      <c r="X20" s="7"/>
      <c r="Y20" s="7"/>
      <c r="AH20" s="50"/>
      <c r="AI20" s="50"/>
    </row>
    <row r="21" spans="1:36" ht="18.75" customHeight="1" thickBot="1" x14ac:dyDescent="0.2">
      <c r="B21" s="54" t="s">
        <v>27</v>
      </c>
      <c r="C21" s="55">
        <v>598834</v>
      </c>
      <c r="D21" s="56">
        <v>37825</v>
      </c>
      <c r="E21" s="57">
        <v>6.3164416182113907</v>
      </c>
      <c r="F21" s="7"/>
      <c r="G21" s="54" t="s">
        <v>27</v>
      </c>
      <c r="H21" s="37">
        <v>-18.244921352607776</v>
      </c>
      <c r="I21" s="7"/>
      <c r="J21" s="7"/>
      <c r="K21" s="7"/>
      <c r="L21" s="7"/>
      <c r="M21" s="7"/>
      <c r="N21" s="7"/>
      <c r="O21" s="7"/>
      <c r="P21" s="7"/>
      <c r="S21" s="7"/>
      <c r="T21" s="7"/>
      <c r="U21" s="7"/>
      <c r="W21" s="7"/>
      <c r="X21" s="7"/>
      <c r="Y21" s="7"/>
      <c r="AH21" s="50"/>
      <c r="AI21" s="50"/>
    </row>
    <row r="22" spans="1:36" ht="18.75" customHeight="1" x14ac:dyDescent="0.15">
      <c r="C22" s="58" t="s">
        <v>0</v>
      </c>
      <c r="D22" s="7"/>
      <c r="E22" s="7"/>
      <c r="F22" s="7"/>
      <c r="G22" s="7"/>
      <c r="H22" s="7"/>
      <c r="I22" s="7"/>
      <c r="J22" s="7"/>
      <c r="K22" s="7"/>
      <c r="L22" s="7"/>
      <c r="M22" s="7"/>
      <c r="N22" s="7"/>
      <c r="O22" s="7"/>
      <c r="P22" s="7"/>
      <c r="S22" s="7"/>
      <c r="T22" s="7"/>
      <c r="U22" s="7"/>
      <c r="V22" s="7"/>
    </row>
    <row r="23" spans="1:36" ht="18.75" customHeight="1" x14ac:dyDescent="0.15">
      <c r="C23" s="58"/>
      <c r="D23" s="7"/>
      <c r="E23" s="7"/>
      <c r="F23" s="7"/>
      <c r="G23" s="7"/>
      <c r="H23" s="7"/>
      <c r="I23" s="7"/>
      <c r="J23" s="7"/>
      <c r="K23" s="7"/>
      <c r="L23" s="7"/>
      <c r="M23" s="7"/>
      <c r="N23" s="7"/>
      <c r="O23" s="7"/>
      <c r="P23" s="7"/>
      <c r="S23" s="7"/>
      <c r="T23" s="7"/>
      <c r="U23" s="7"/>
      <c r="V23" s="7"/>
    </row>
    <row r="24" spans="1:36" s="8" customFormat="1" ht="18.75" customHeight="1" thickBot="1" x14ac:dyDescent="0.2">
      <c r="A24" s="8" t="s">
        <v>53</v>
      </c>
      <c r="T24" s="8" t="s">
        <v>54</v>
      </c>
      <c r="W24" s="8" t="s">
        <v>55</v>
      </c>
      <c r="Y24" s="7"/>
      <c r="Z24" s="1"/>
      <c r="AA24" s="1"/>
      <c r="AB24" s="1"/>
      <c r="AC24" s="1"/>
      <c r="AD24" s="1"/>
      <c r="AE24" s="1"/>
      <c r="AF24" s="1"/>
      <c r="AG24" s="1"/>
      <c r="AH24" s="59"/>
      <c r="AI24" s="50"/>
    </row>
    <row r="25" spans="1:36" ht="18.75" customHeight="1" thickBot="1" x14ac:dyDescent="0.2">
      <c r="B25" s="8" t="s">
        <v>56</v>
      </c>
      <c r="C25" s="8"/>
      <c r="D25" s="8"/>
      <c r="E25" s="8"/>
      <c r="F25" s="8" t="s">
        <v>57</v>
      </c>
      <c r="J25" s="8" t="s">
        <v>58</v>
      </c>
      <c r="K25" s="8"/>
      <c r="L25" s="8"/>
      <c r="M25" s="8"/>
      <c r="N25" s="8"/>
      <c r="O25" s="8"/>
      <c r="P25" s="8" t="s">
        <v>59</v>
      </c>
      <c r="U25" s="8" t="s">
        <v>60</v>
      </c>
      <c r="W25" s="7"/>
      <c r="X25" s="60"/>
      <c r="Y25" s="61"/>
      <c r="Z25" s="62"/>
      <c r="AA25" s="63" t="s">
        <v>61</v>
      </c>
      <c r="AB25" s="64" t="s">
        <v>62</v>
      </c>
      <c r="AC25" s="65" t="s">
        <v>63</v>
      </c>
      <c r="AD25" s="15" t="s">
        <v>64</v>
      </c>
      <c r="AE25" s="15" t="s">
        <v>65</v>
      </c>
      <c r="AF25" s="66" t="s">
        <v>66</v>
      </c>
    </row>
    <row r="26" spans="1:36" ht="18.75" customHeight="1" x14ac:dyDescent="0.15">
      <c r="B26" s="67" t="s">
        <v>67</v>
      </c>
      <c r="C26" s="68"/>
      <c r="D26" s="69"/>
      <c r="E26" s="70"/>
      <c r="F26" s="71" t="s">
        <v>68</v>
      </c>
      <c r="G26" s="72"/>
      <c r="H26" s="73"/>
      <c r="J26" s="74" t="s">
        <v>61</v>
      </c>
      <c r="K26" s="74" t="s">
        <v>62</v>
      </c>
      <c r="L26" s="74" t="s">
        <v>63</v>
      </c>
      <c r="M26" s="74" t="s">
        <v>64</v>
      </c>
      <c r="N26" s="74" t="s">
        <v>65</v>
      </c>
      <c r="P26" s="74" t="s">
        <v>64</v>
      </c>
      <c r="Q26" s="74" t="s">
        <v>65</v>
      </c>
      <c r="R26" s="74" t="s">
        <v>66</v>
      </c>
      <c r="U26" s="75" t="s">
        <v>69</v>
      </c>
      <c r="V26" s="76"/>
      <c r="X26" s="77" t="s">
        <v>70</v>
      </c>
      <c r="Y26" s="78"/>
      <c r="Z26" s="79" t="s">
        <v>71</v>
      </c>
      <c r="AA26" s="80">
        <v>2890</v>
      </c>
      <c r="AB26" s="81">
        <v>2952</v>
      </c>
      <c r="AC26" s="82">
        <v>3024</v>
      </c>
      <c r="AD26" s="83">
        <v>3103</v>
      </c>
      <c r="AE26" s="83">
        <v>3100</v>
      </c>
      <c r="AF26" s="84">
        <v>2913</v>
      </c>
      <c r="AG26" s="5" t="s">
        <v>72</v>
      </c>
      <c r="AH26" s="8"/>
      <c r="AI26" s="8"/>
    </row>
    <row r="27" spans="1:36" ht="18.75" customHeight="1" x14ac:dyDescent="0.15">
      <c r="B27" s="85"/>
      <c r="C27" s="4" t="s">
        <v>73</v>
      </c>
      <c r="D27" s="86" t="s">
        <v>74</v>
      </c>
      <c r="E27" s="70"/>
      <c r="F27" s="87"/>
      <c r="G27" s="88"/>
      <c r="H27" s="89"/>
      <c r="J27" s="4">
        <v>476</v>
      </c>
      <c r="K27" s="4">
        <v>357</v>
      </c>
      <c r="L27" s="4">
        <v>-5</v>
      </c>
      <c r="M27" s="4">
        <v>47</v>
      </c>
      <c r="N27" s="4">
        <v>-20</v>
      </c>
      <c r="P27" s="4">
        <v>216</v>
      </c>
      <c r="Q27" s="4">
        <v>223</v>
      </c>
      <c r="R27" s="4">
        <v>195</v>
      </c>
      <c r="U27" s="90"/>
      <c r="V27" s="91"/>
      <c r="W27" s="7"/>
      <c r="X27" s="77" t="s">
        <v>75</v>
      </c>
      <c r="Y27" s="78"/>
      <c r="Z27" s="79" t="s">
        <v>76</v>
      </c>
      <c r="AA27" s="46">
        <v>25087</v>
      </c>
      <c r="AB27" s="92">
        <v>25575</v>
      </c>
      <c r="AC27" s="92">
        <v>26000</v>
      </c>
      <c r="AD27" s="93">
        <v>26042</v>
      </c>
      <c r="AE27" s="93">
        <v>26287</v>
      </c>
      <c r="AF27" s="94">
        <v>26489</v>
      </c>
      <c r="AG27" s="5" t="s">
        <v>77</v>
      </c>
    </row>
    <row r="28" spans="1:36" ht="18.75" customHeight="1" thickBot="1" x14ac:dyDescent="0.2">
      <c r="B28" s="38" t="s">
        <v>25</v>
      </c>
      <c r="C28" s="95">
        <v>0.3</v>
      </c>
      <c r="D28" s="96">
        <v>3.9</v>
      </c>
      <c r="E28" s="97"/>
      <c r="F28" s="98"/>
      <c r="G28" s="99" t="s">
        <v>78</v>
      </c>
      <c r="H28" s="100" t="s">
        <v>26</v>
      </c>
      <c r="L28" s="7"/>
      <c r="M28" s="7"/>
      <c r="N28" s="7"/>
      <c r="U28" s="38" t="s">
        <v>25</v>
      </c>
      <c r="V28" s="101">
        <v>10.549560138191396</v>
      </c>
      <c r="W28" s="1"/>
      <c r="X28" s="102" t="s">
        <v>79</v>
      </c>
      <c r="Y28" s="103"/>
      <c r="Z28" s="104" t="s">
        <v>80</v>
      </c>
      <c r="AA28" s="105">
        <f t="shared" ref="AA28:AF28" si="0">+AA26/AA27*100</f>
        <v>11.519910710726672</v>
      </c>
      <c r="AB28" s="105">
        <f t="shared" si="0"/>
        <v>11.542521994134898</v>
      </c>
      <c r="AC28" s="105">
        <f t="shared" si="0"/>
        <v>11.63076923076923</v>
      </c>
      <c r="AD28" s="105">
        <f t="shared" si="0"/>
        <v>11.915367483296215</v>
      </c>
      <c r="AE28" s="105">
        <f t="shared" si="0"/>
        <v>11.792901434168982</v>
      </c>
      <c r="AF28" s="57">
        <f t="shared" si="0"/>
        <v>10.997017629959606</v>
      </c>
      <c r="AH28" s="1" t="s">
        <v>81</v>
      </c>
    </row>
    <row r="29" spans="1:36" ht="18.75" customHeight="1" x14ac:dyDescent="0.15">
      <c r="B29" s="45" t="s">
        <v>29</v>
      </c>
      <c r="C29" s="106">
        <v>-1.6</v>
      </c>
      <c r="D29" s="107">
        <v>2.4</v>
      </c>
      <c r="E29" s="97"/>
      <c r="F29" s="108" t="s">
        <v>29</v>
      </c>
      <c r="G29" s="109">
        <v>46360</v>
      </c>
      <c r="H29" s="110">
        <v>40.96492003181055</v>
      </c>
      <c r="J29" s="8" t="s">
        <v>82</v>
      </c>
      <c r="L29" s="7"/>
      <c r="M29" s="7"/>
      <c r="N29" s="7"/>
      <c r="P29" s="8" t="s">
        <v>83</v>
      </c>
      <c r="Q29" s="8"/>
      <c r="R29" s="8"/>
      <c r="S29" s="8"/>
      <c r="U29" s="45" t="s">
        <v>29</v>
      </c>
      <c r="V29" s="111">
        <v>7.7435547271485632</v>
      </c>
      <c r="W29" s="1"/>
      <c r="AI29" s="1" t="s">
        <v>84</v>
      </c>
    </row>
    <row r="30" spans="1:36" ht="18.75" customHeight="1" x14ac:dyDescent="0.15">
      <c r="B30" s="45" t="s">
        <v>33</v>
      </c>
      <c r="C30" s="106">
        <v>-3</v>
      </c>
      <c r="D30" s="107">
        <v>2.1</v>
      </c>
      <c r="E30" s="97"/>
      <c r="F30" s="112" t="s">
        <v>25</v>
      </c>
      <c r="G30" s="39">
        <v>22417</v>
      </c>
      <c r="H30" s="113">
        <v>39.563368101516033</v>
      </c>
      <c r="J30" s="74" t="s">
        <v>61</v>
      </c>
      <c r="K30" s="74" t="s">
        <v>62</v>
      </c>
      <c r="L30" s="74" t="s">
        <v>63</v>
      </c>
      <c r="M30" s="74" t="s">
        <v>64</v>
      </c>
      <c r="N30" s="74" t="s">
        <v>65</v>
      </c>
      <c r="P30" s="3"/>
      <c r="Q30" s="74" t="s">
        <v>64</v>
      </c>
      <c r="R30" s="74" t="s">
        <v>65</v>
      </c>
      <c r="S30" s="74" t="s">
        <v>66</v>
      </c>
      <c r="U30" s="45" t="s">
        <v>2</v>
      </c>
      <c r="V30" s="111">
        <v>5.9750644431585016</v>
      </c>
      <c r="W30" s="8" t="s">
        <v>85</v>
      </c>
    </row>
    <row r="31" spans="1:36" ht="18.75" customHeight="1" x14ac:dyDescent="0.15">
      <c r="B31" s="45" t="s">
        <v>2</v>
      </c>
      <c r="C31" s="106">
        <v>-1.7</v>
      </c>
      <c r="D31" s="107">
        <v>1.9</v>
      </c>
      <c r="E31" s="97"/>
      <c r="F31" s="108" t="s">
        <v>2</v>
      </c>
      <c r="G31" s="109">
        <v>74068</v>
      </c>
      <c r="H31" s="110">
        <v>38.226474884006585</v>
      </c>
      <c r="J31" s="4">
        <v>-88</v>
      </c>
      <c r="K31" s="4">
        <v>-85</v>
      </c>
      <c r="L31" s="4">
        <v>-135</v>
      </c>
      <c r="M31" s="4">
        <v>-155</v>
      </c>
      <c r="N31" s="114">
        <v>-145</v>
      </c>
      <c r="P31" s="115" t="s">
        <v>86</v>
      </c>
      <c r="Q31" s="115">
        <v>82</v>
      </c>
      <c r="R31" s="115">
        <v>42</v>
      </c>
      <c r="S31" s="115">
        <v>-1</v>
      </c>
      <c r="U31" s="45" t="s">
        <v>37</v>
      </c>
      <c r="V31" s="111">
        <v>5.4524612272420825</v>
      </c>
      <c r="W31" s="1"/>
      <c r="X31" s="8" t="s">
        <v>87</v>
      </c>
    </row>
    <row r="32" spans="1:36" ht="18.75" customHeight="1" x14ac:dyDescent="0.15">
      <c r="B32" s="45" t="s">
        <v>37</v>
      </c>
      <c r="C32" s="106">
        <v>-5</v>
      </c>
      <c r="D32" s="107">
        <v>1.7</v>
      </c>
      <c r="E32" s="97"/>
      <c r="F32" s="115" t="s">
        <v>28</v>
      </c>
      <c r="G32" s="46">
        <v>10720</v>
      </c>
      <c r="H32" s="4">
        <v>35.200000000000003</v>
      </c>
      <c r="P32" s="115" t="s">
        <v>88</v>
      </c>
      <c r="Q32" s="115">
        <v>29</v>
      </c>
      <c r="R32" s="115">
        <v>29</v>
      </c>
      <c r="S32" s="115">
        <v>24</v>
      </c>
      <c r="U32" s="45" t="s">
        <v>41</v>
      </c>
      <c r="V32" s="111">
        <v>5.2196946089124054</v>
      </c>
      <c r="W32" s="1"/>
      <c r="Y32" s="8" t="s">
        <v>89</v>
      </c>
      <c r="AJ32" s="1" t="s">
        <v>90</v>
      </c>
    </row>
    <row r="33" spans="2:36" ht="18.75" customHeight="1" x14ac:dyDescent="0.15">
      <c r="B33" s="45" t="s">
        <v>35</v>
      </c>
      <c r="C33" s="106">
        <v>-3.7</v>
      </c>
      <c r="D33" s="107">
        <v>1.3</v>
      </c>
      <c r="E33" s="97"/>
      <c r="F33" s="108" t="s">
        <v>35</v>
      </c>
      <c r="G33" s="109">
        <v>19327</v>
      </c>
      <c r="H33" s="110">
        <v>32.401756974248933</v>
      </c>
      <c r="J33" s="8" t="s">
        <v>91</v>
      </c>
      <c r="L33" s="7"/>
      <c r="M33" s="7"/>
      <c r="N33" s="7"/>
      <c r="P33" s="115" t="s">
        <v>92</v>
      </c>
      <c r="Q33" s="115">
        <v>19</v>
      </c>
      <c r="R33" s="115">
        <v>-110</v>
      </c>
      <c r="S33" s="115">
        <v>-108</v>
      </c>
      <c r="U33" s="45" t="s">
        <v>35</v>
      </c>
      <c r="V33" s="111">
        <v>4.0831180173950941</v>
      </c>
      <c r="W33" s="1"/>
      <c r="Y33" s="8" t="s">
        <v>93</v>
      </c>
      <c r="AI33" s="8" t="s">
        <v>0</v>
      </c>
      <c r="AJ33" s="8"/>
    </row>
    <row r="34" spans="2:36" ht="18.75" customHeight="1" x14ac:dyDescent="0.15">
      <c r="B34" s="45" t="s">
        <v>45</v>
      </c>
      <c r="C34" s="106">
        <v>-5</v>
      </c>
      <c r="D34" s="107">
        <v>-0.7</v>
      </c>
      <c r="E34" s="97"/>
      <c r="F34" s="108" t="s">
        <v>37</v>
      </c>
      <c r="G34" s="116">
        <v>41035</v>
      </c>
      <c r="H34" s="110">
        <v>29.757286129703626</v>
      </c>
      <c r="J34" s="74" t="s">
        <v>61</v>
      </c>
      <c r="K34" s="74" t="s">
        <v>62</v>
      </c>
      <c r="L34" s="74" t="s">
        <v>63</v>
      </c>
      <c r="M34" s="74" t="s">
        <v>64</v>
      </c>
      <c r="N34" s="74" t="s">
        <v>65</v>
      </c>
      <c r="P34" s="115" t="s">
        <v>94</v>
      </c>
      <c r="Q34" s="115">
        <v>30</v>
      </c>
      <c r="R34" s="115">
        <v>72</v>
      </c>
      <c r="S34" s="115">
        <v>33</v>
      </c>
      <c r="U34" s="45" t="s">
        <v>30</v>
      </c>
      <c r="V34" s="111">
        <v>3.093913336705441</v>
      </c>
      <c r="W34" s="1"/>
      <c r="Y34" s="8" t="s">
        <v>95</v>
      </c>
      <c r="AJ34" s="8"/>
    </row>
    <row r="35" spans="2:36" ht="18.75" customHeight="1" x14ac:dyDescent="0.15">
      <c r="B35" s="45" t="s">
        <v>30</v>
      </c>
      <c r="C35" s="106">
        <v>-4</v>
      </c>
      <c r="D35" s="107">
        <v>-0.9</v>
      </c>
      <c r="E35" s="97"/>
      <c r="F35" s="108" t="s">
        <v>33</v>
      </c>
      <c r="G35" s="109">
        <v>14207</v>
      </c>
      <c r="H35" s="110">
        <v>28.98618733805317</v>
      </c>
      <c r="J35" s="4">
        <f>+J27-J31</f>
        <v>564</v>
      </c>
      <c r="K35" s="4">
        <f>+K27-K31</f>
        <v>442</v>
      </c>
      <c r="L35" s="4">
        <f>+L27-L31</f>
        <v>130</v>
      </c>
      <c r="M35" s="4">
        <f>+M27-M31</f>
        <v>202</v>
      </c>
      <c r="N35" s="4">
        <v>125</v>
      </c>
      <c r="P35" s="115" t="s">
        <v>96</v>
      </c>
      <c r="Q35" s="115">
        <v>63</v>
      </c>
      <c r="R35" s="115">
        <v>26</v>
      </c>
      <c r="S35" s="115">
        <v>5</v>
      </c>
      <c r="U35" s="45" t="s">
        <v>33</v>
      </c>
      <c r="V35" s="111">
        <v>2.6229899697500372</v>
      </c>
      <c r="W35" s="1"/>
      <c r="X35" s="8" t="s">
        <v>97</v>
      </c>
      <c r="AJ35" s="8"/>
    </row>
    <row r="36" spans="2:36" ht="18.75" customHeight="1" x14ac:dyDescent="0.15">
      <c r="B36" s="45" t="s">
        <v>32</v>
      </c>
      <c r="C36" s="117">
        <v>-5.5</v>
      </c>
      <c r="D36" s="118">
        <v>-1.8</v>
      </c>
      <c r="E36" s="119"/>
      <c r="F36" s="108" t="s">
        <v>32</v>
      </c>
      <c r="G36" s="109">
        <v>36909</v>
      </c>
      <c r="H36" s="110">
        <v>28.745103231283249</v>
      </c>
      <c r="P36" s="115" t="s">
        <v>98</v>
      </c>
      <c r="Q36" s="115">
        <f>SUM(Q31:Q35)</f>
        <v>223</v>
      </c>
      <c r="R36" s="115">
        <f>SUM(R31:R35)</f>
        <v>59</v>
      </c>
      <c r="S36" s="120">
        <f>SUM(S31:S35)</f>
        <v>-47</v>
      </c>
      <c r="U36" s="45" t="s">
        <v>45</v>
      </c>
      <c r="V36" s="111">
        <v>2.0284521078592093</v>
      </c>
      <c r="W36" s="1"/>
      <c r="X36" s="8" t="s">
        <v>99</v>
      </c>
    </row>
    <row r="37" spans="2:36" ht="18.75" customHeight="1" x14ac:dyDescent="0.15">
      <c r="B37" s="45" t="s">
        <v>28</v>
      </c>
      <c r="C37" s="117">
        <v>-6.4</v>
      </c>
      <c r="D37" s="118">
        <v>-1.9</v>
      </c>
      <c r="E37" s="119"/>
      <c r="F37" s="108" t="s">
        <v>30</v>
      </c>
      <c r="G37" s="109">
        <v>44219</v>
      </c>
      <c r="H37" s="110">
        <v>27.149374052175624</v>
      </c>
      <c r="J37" s="8" t="s">
        <v>100</v>
      </c>
      <c r="L37" s="7"/>
      <c r="M37" s="7"/>
      <c r="U37" s="45" t="s">
        <v>32</v>
      </c>
      <c r="V37" s="111">
        <v>1.2330667664343764</v>
      </c>
      <c r="W37" s="1"/>
      <c r="X37" s="8" t="s">
        <v>101</v>
      </c>
    </row>
    <row r="38" spans="2:36" ht="18.75" customHeight="1" thickBot="1" x14ac:dyDescent="0.2">
      <c r="B38" s="45" t="s">
        <v>41</v>
      </c>
      <c r="C38" s="117">
        <v>-8.1999999999999993</v>
      </c>
      <c r="D38" s="118">
        <v>-3.6</v>
      </c>
      <c r="E38" s="119"/>
      <c r="F38" s="108" t="s">
        <v>43</v>
      </c>
      <c r="G38" s="109">
        <v>6299</v>
      </c>
      <c r="H38" s="110">
        <v>27.108796694783955</v>
      </c>
      <c r="J38" s="5" t="s">
        <v>102</v>
      </c>
      <c r="K38" s="5"/>
      <c r="L38" s="5"/>
      <c r="M38" s="5"/>
      <c r="N38" s="5"/>
      <c r="P38" s="1" t="s">
        <v>103</v>
      </c>
      <c r="R38" s="7"/>
      <c r="S38" s="7"/>
      <c r="U38" s="45" t="s">
        <v>28</v>
      </c>
      <c r="V38" s="111">
        <v>0.92725704427832056</v>
      </c>
      <c r="W38" s="1"/>
      <c r="X38" s="8" t="s">
        <v>104</v>
      </c>
      <c r="Z38" s="8"/>
      <c r="AA38" s="8"/>
      <c r="AB38" s="8"/>
      <c r="AC38" s="8"/>
      <c r="AD38" s="8"/>
    </row>
    <row r="39" spans="2:36" ht="18.75" customHeight="1" x14ac:dyDescent="0.15">
      <c r="B39" s="45" t="s">
        <v>39</v>
      </c>
      <c r="C39" s="117">
        <v>-9.9</v>
      </c>
      <c r="D39" s="118">
        <v>-6</v>
      </c>
      <c r="E39" s="119"/>
      <c r="F39" s="108" t="s">
        <v>39</v>
      </c>
      <c r="G39" s="109">
        <v>11563</v>
      </c>
      <c r="H39" s="110">
        <v>26.209256992610726</v>
      </c>
      <c r="J39" s="5" t="s">
        <v>0</v>
      </c>
      <c r="K39" s="5"/>
      <c r="L39" s="5"/>
      <c r="M39" s="5"/>
      <c r="N39" s="5"/>
      <c r="P39" s="60" t="s">
        <v>105</v>
      </c>
      <c r="Q39" s="121"/>
      <c r="R39" s="122">
        <v>57369</v>
      </c>
      <c r="S39" s="123"/>
      <c r="U39" s="45" t="s">
        <v>39</v>
      </c>
      <c r="V39" s="111">
        <v>-2.9754347226055842</v>
      </c>
      <c r="W39" s="1"/>
      <c r="X39" s="8" t="s">
        <v>106</v>
      </c>
      <c r="AC39" s="8"/>
      <c r="AD39" s="8"/>
    </row>
    <row r="40" spans="2:36" ht="18.75" customHeight="1" x14ac:dyDescent="0.15">
      <c r="B40" s="45" t="s">
        <v>43</v>
      </c>
      <c r="C40" s="117">
        <v>-11.1</v>
      </c>
      <c r="D40" s="118">
        <v>-6.9</v>
      </c>
      <c r="E40" s="119"/>
      <c r="F40" s="124" t="s">
        <v>45</v>
      </c>
      <c r="G40" s="116">
        <v>62277</v>
      </c>
      <c r="H40" s="125">
        <v>24.63060226859249</v>
      </c>
      <c r="J40" s="8" t="s">
        <v>107</v>
      </c>
      <c r="K40" s="5"/>
      <c r="L40" s="5"/>
      <c r="M40" s="5"/>
      <c r="N40" s="5"/>
      <c r="P40" s="77" t="s">
        <v>108</v>
      </c>
      <c r="Q40" s="126"/>
      <c r="R40" s="127">
        <v>57245</v>
      </c>
      <c r="S40" s="128"/>
      <c r="U40" s="45" t="s">
        <v>43</v>
      </c>
      <c r="V40" s="111">
        <v>-4.1056910569105725</v>
      </c>
      <c r="W40" s="1"/>
      <c r="AC40" s="8"/>
      <c r="AD40" s="8"/>
    </row>
    <row r="41" spans="2:36" ht="18.75" customHeight="1" thickBot="1" x14ac:dyDescent="0.2">
      <c r="B41" s="129" t="s">
        <v>27</v>
      </c>
      <c r="C41" s="130">
        <v>-4.4000000000000004</v>
      </c>
      <c r="D41" s="131">
        <v>-0.2</v>
      </c>
      <c r="E41" s="119"/>
      <c r="F41" s="108" t="s">
        <v>41</v>
      </c>
      <c r="G41" s="109">
        <v>7861</v>
      </c>
      <c r="H41" s="110">
        <v>24.425939160426314</v>
      </c>
      <c r="J41" s="5" t="s">
        <v>109</v>
      </c>
      <c r="K41" s="5"/>
      <c r="L41" s="5"/>
      <c r="M41" s="5"/>
      <c r="N41" s="5"/>
      <c r="P41" s="102" t="s">
        <v>110</v>
      </c>
      <c r="Q41" s="132"/>
      <c r="R41" s="133">
        <f>+R40-R39</f>
        <v>-124</v>
      </c>
      <c r="S41" s="134"/>
      <c r="U41" s="129" t="s">
        <v>51</v>
      </c>
      <c r="V41" s="135">
        <v>3.8868398524693788</v>
      </c>
      <c r="W41" s="1"/>
      <c r="X41" s="53" t="s">
        <v>111</v>
      </c>
      <c r="Z41" s="136"/>
      <c r="AA41" s="136"/>
      <c r="AB41" s="136"/>
      <c r="AC41" s="53"/>
      <c r="AD41" s="53"/>
    </row>
    <row r="42" spans="2:36" ht="18.75" customHeight="1" x14ac:dyDescent="0.15">
      <c r="B42" s="58" t="s">
        <v>90</v>
      </c>
      <c r="C42" s="7"/>
      <c r="D42" s="7"/>
      <c r="E42" s="7"/>
      <c r="F42" s="5"/>
      <c r="G42" s="5"/>
      <c r="H42" s="5"/>
      <c r="I42" s="5"/>
      <c r="J42" s="5"/>
      <c r="K42" s="5"/>
      <c r="L42" s="5"/>
      <c r="M42" s="5"/>
      <c r="N42" s="5"/>
      <c r="P42" s="8"/>
      <c r="Q42" s="8"/>
      <c r="R42" s="8"/>
      <c r="S42" s="8"/>
      <c r="V42" s="1"/>
      <c r="W42" s="1"/>
      <c r="X42" s="53" t="s">
        <v>112</v>
      </c>
      <c r="Z42" s="136"/>
      <c r="AA42" s="136"/>
      <c r="AB42" s="136"/>
      <c r="AC42" s="53"/>
      <c r="AD42" s="53"/>
    </row>
    <row r="43" spans="2:36" ht="18.75" customHeight="1" x14ac:dyDescent="0.15">
      <c r="C43" s="8"/>
      <c r="D43" s="8"/>
      <c r="E43" s="8"/>
      <c r="J43" s="7"/>
      <c r="K43" s="7"/>
      <c r="L43" s="7"/>
      <c r="U43" s="1" t="s">
        <v>0</v>
      </c>
      <c r="X43" s="53" t="s">
        <v>113</v>
      </c>
      <c r="Z43" s="136"/>
      <c r="AA43" s="136"/>
      <c r="AB43" s="136"/>
      <c r="AC43" s="53"/>
      <c r="AD43" s="53"/>
    </row>
    <row r="44" spans="2:36" ht="18.75" customHeight="1" x14ac:dyDescent="0.15">
      <c r="C44" s="8"/>
      <c r="D44" s="8"/>
      <c r="E44" s="8"/>
      <c r="F44" s="8"/>
    </row>
    <row r="45" spans="2:36" ht="18.75" customHeight="1" x14ac:dyDescent="0.15">
      <c r="C45" s="8"/>
      <c r="D45" s="8"/>
      <c r="E45" s="8"/>
    </row>
    <row r="51" spans="27:35" ht="18.75" customHeight="1" x14ac:dyDescent="0.15">
      <c r="AA51" s="7"/>
      <c r="AB51" s="7"/>
      <c r="AC51" s="7"/>
      <c r="AD51" s="7"/>
      <c r="AE51" s="7"/>
      <c r="AF51" s="7"/>
      <c r="AG51" s="7"/>
      <c r="AH51" s="7"/>
    </row>
    <row r="52" spans="27:35" ht="18.75" customHeight="1" x14ac:dyDescent="0.15">
      <c r="AA52" s="7"/>
      <c r="AB52" s="7"/>
      <c r="AC52" s="7"/>
      <c r="AD52" s="7"/>
      <c r="AE52" s="7"/>
      <c r="AF52" s="7"/>
      <c r="AG52" s="7"/>
      <c r="AH52" s="7"/>
      <c r="AI52" s="7"/>
    </row>
    <row r="53" spans="27:35" ht="18.75" customHeight="1" x14ac:dyDescent="0.15">
      <c r="AA53" s="7"/>
      <c r="AB53" s="7"/>
      <c r="AC53" s="7"/>
      <c r="AD53" s="7"/>
      <c r="AE53" s="7"/>
      <c r="AF53" s="7"/>
      <c r="AG53" s="7"/>
      <c r="AI53" s="7"/>
    </row>
    <row r="54" spans="27:35" ht="18.75" customHeight="1" x14ac:dyDescent="0.15">
      <c r="AA54" s="8"/>
      <c r="AB54" s="7"/>
      <c r="AC54" s="7"/>
      <c r="AD54" s="7"/>
      <c r="AE54" s="7"/>
      <c r="AF54" s="7"/>
      <c r="AG54" s="7"/>
    </row>
    <row r="55" spans="27:35" ht="18.75" customHeight="1" x14ac:dyDescent="0.15">
      <c r="AA55" s="8"/>
      <c r="AB55" s="7"/>
      <c r="AC55" s="7"/>
      <c r="AD55" s="7"/>
      <c r="AE55" s="7"/>
      <c r="AF55" s="7"/>
      <c r="AG55" s="7"/>
    </row>
    <row r="56" spans="27:35" ht="18.75" customHeight="1" x14ac:dyDescent="0.15">
      <c r="AA56" s="8"/>
      <c r="AB56" s="7"/>
      <c r="AC56" s="7"/>
      <c r="AD56" s="7"/>
      <c r="AE56" s="7"/>
      <c r="AF56" s="7"/>
      <c r="AG56" s="7"/>
    </row>
    <row r="57" spans="27:35" ht="18.75" customHeight="1" x14ac:dyDescent="0.15">
      <c r="AA57" s="8"/>
      <c r="AB57" s="7"/>
      <c r="AC57" s="7"/>
      <c r="AD57" s="7"/>
      <c r="AE57" s="7"/>
      <c r="AF57" s="7"/>
    </row>
  </sheetData>
  <mergeCells count="11">
    <mergeCell ref="R39:S39"/>
    <mergeCell ref="R40:S40"/>
    <mergeCell ref="R41:S41"/>
    <mergeCell ref="AH1:AI2"/>
    <mergeCell ref="G4:H5"/>
    <mergeCell ref="C5:C6"/>
    <mergeCell ref="D5:D6"/>
    <mergeCell ref="E5:E6"/>
    <mergeCell ref="B26:D26"/>
    <mergeCell ref="F26:H27"/>
    <mergeCell ref="U26:V27"/>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Ａ表</vt:lpstr>
      <vt:lpstr>Ｂ表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2021-06-20T09:00:28Z</cp:lastPrinted>
  <dcterms:created xsi:type="dcterms:W3CDTF">2020-10-28T05:35:29Z</dcterms:created>
  <dcterms:modified xsi:type="dcterms:W3CDTF">2021-06-25T02:03:18Z</dcterms:modified>
</cp:coreProperties>
</file>