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ocuments\"/>
    </mc:Choice>
  </mc:AlternateContent>
  <bookViews>
    <workbookView xWindow="0" yWindow="0" windowWidth="20490" windowHeight="7770"/>
  </bookViews>
  <sheets>
    <sheet name="Ｂ表" sheetId="8" r:id="rId1"/>
    <sheet name="Ｃ表" sheetId="9"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3" i="9" l="1"/>
  <c r="V33" i="9"/>
  <c r="U33" i="9"/>
  <c r="T33" i="9"/>
  <c r="N31" i="9"/>
  <c r="P31" i="9" s="1"/>
  <c r="M31" i="9"/>
  <c r="L31" i="9"/>
  <c r="U26" i="9"/>
  <c r="V25" i="9"/>
  <c r="V24" i="9"/>
  <c r="V23" i="9"/>
  <c r="V26" i="9" s="1"/>
  <c r="R33" i="8"/>
  <c r="M32" i="8"/>
  <c r="L32" i="8"/>
  <c r="K32" i="8"/>
  <c r="M31" i="8"/>
  <c r="L31" i="8"/>
  <c r="K31" i="8"/>
  <c r="V30" i="8"/>
  <c r="R30" i="8"/>
  <c r="M30" i="8"/>
  <c r="L30" i="8"/>
  <c r="K30" i="8"/>
  <c r="V29" i="8"/>
  <c r="R29" i="8"/>
  <c r="M29" i="8"/>
  <c r="L29" i="8"/>
  <c r="K29" i="8"/>
  <c r="R28" i="8"/>
  <c r="M28" i="8"/>
  <c r="L28" i="8"/>
  <c r="K28" i="8"/>
  <c r="R27" i="8"/>
  <c r="R26" i="8"/>
  <c r="R25" i="8"/>
  <c r="R24" i="8"/>
  <c r="R23" i="8"/>
  <c r="M23" i="8"/>
  <c r="L23" i="8"/>
  <c r="K23" i="8"/>
  <c r="R22" i="8"/>
  <c r="M22" i="8"/>
  <c r="L22" i="8"/>
  <c r="K22" i="8"/>
  <c r="R21" i="8"/>
  <c r="M21" i="8"/>
  <c r="L21" i="8"/>
  <c r="K21" i="8"/>
  <c r="R20" i="8"/>
  <c r="M20" i="8"/>
  <c r="L20" i="8"/>
  <c r="K20" i="8"/>
  <c r="R19" i="8"/>
  <c r="M19" i="8"/>
  <c r="L19" i="8"/>
  <c r="K19" i="8"/>
  <c r="R18" i="8"/>
  <c r="R31" i="8" s="1"/>
  <c r="O31" i="9" l="1"/>
</calcChain>
</file>

<file path=xl/sharedStrings.xml><?xml version="1.0" encoding="utf-8"?>
<sst xmlns="http://schemas.openxmlformats.org/spreadsheetml/2006/main" count="345" uniqueCount="236">
  <si>
    <t>順位</t>
    <rPh sb="0" eb="2">
      <t>ジュンイ</t>
    </rPh>
    <phoneticPr fontId="1"/>
  </si>
  <si>
    <t>❷転出入人口推移</t>
    <rPh sb="1" eb="3">
      <t>テンシュツ</t>
    </rPh>
    <rPh sb="3" eb="4">
      <t>ニュウ</t>
    </rPh>
    <rPh sb="4" eb="6">
      <t>ジンコウ</t>
    </rPh>
    <rPh sb="6" eb="8">
      <t>スイイ</t>
    </rPh>
    <phoneticPr fontId="1"/>
  </si>
  <si>
    <t>〔単位：人〕</t>
    <rPh sb="1" eb="3">
      <t>タンイ</t>
    </rPh>
    <rPh sb="4" eb="5">
      <t>ニン</t>
    </rPh>
    <phoneticPr fontId="1"/>
  </si>
  <si>
    <t>　　❹人口密度と安全度合い</t>
    <rPh sb="3" eb="5">
      <t>ジンコウ</t>
    </rPh>
    <rPh sb="5" eb="7">
      <t>ミツド</t>
    </rPh>
    <rPh sb="8" eb="10">
      <t>アンゼン</t>
    </rPh>
    <rPh sb="10" eb="12">
      <t>ドア</t>
    </rPh>
    <phoneticPr fontId="1"/>
  </si>
  <si>
    <t>〔単位：人、位〕</t>
    <rPh sb="1" eb="3">
      <t>タンイ</t>
    </rPh>
    <rPh sb="4" eb="5">
      <t>ニン</t>
    </rPh>
    <rPh sb="6" eb="7">
      <t>イ</t>
    </rPh>
    <phoneticPr fontId="1"/>
  </si>
  <si>
    <t>Ｂ</t>
    <phoneticPr fontId="1"/>
  </si>
  <si>
    <t>年</t>
    <rPh sb="0" eb="1">
      <t>ネン</t>
    </rPh>
    <phoneticPr fontId="1"/>
  </si>
  <si>
    <t>人口増減</t>
    <rPh sb="0" eb="2">
      <t>ジンコウ</t>
    </rPh>
    <rPh sb="2" eb="4">
      <t>ゾウゲン</t>
    </rPh>
    <phoneticPr fontId="1"/>
  </si>
  <si>
    <t>出生計</t>
    <rPh sb="0" eb="2">
      <t>シュッセイ</t>
    </rPh>
    <rPh sb="2" eb="3">
      <t>ケイ</t>
    </rPh>
    <phoneticPr fontId="1"/>
  </si>
  <si>
    <t>死亡計</t>
    <rPh sb="0" eb="2">
      <t>シボウ</t>
    </rPh>
    <rPh sb="2" eb="3">
      <t>ケイ</t>
    </rPh>
    <phoneticPr fontId="1"/>
  </si>
  <si>
    <t>自然増減</t>
    <rPh sb="0" eb="2">
      <t>シゼン</t>
    </rPh>
    <rPh sb="2" eb="4">
      <t>ゾウゲン</t>
    </rPh>
    <phoneticPr fontId="1"/>
  </si>
  <si>
    <t>転出入数</t>
    <rPh sb="0" eb="1">
      <t>テン</t>
    </rPh>
    <rPh sb="1" eb="3">
      <t>シュツニュウ</t>
    </rPh>
    <rPh sb="3" eb="4">
      <t>スウ</t>
    </rPh>
    <phoneticPr fontId="1"/>
  </si>
  <si>
    <t>外国人</t>
    <rPh sb="0" eb="2">
      <t>ガイコク</t>
    </rPh>
    <rPh sb="2" eb="3">
      <t>ジン</t>
    </rPh>
    <phoneticPr fontId="1"/>
  </si>
  <si>
    <t>日本人</t>
    <rPh sb="0" eb="3">
      <t>ニホンジン</t>
    </rPh>
    <phoneticPr fontId="1"/>
  </si>
  <si>
    <t>人口密度</t>
    <rPh sb="0" eb="2">
      <t>ジンコウ</t>
    </rPh>
    <rPh sb="2" eb="4">
      <t>ミツド</t>
    </rPh>
    <phoneticPr fontId="1"/>
  </si>
  <si>
    <t>県内順位</t>
    <rPh sb="0" eb="1">
      <t>ケン</t>
    </rPh>
    <rPh sb="1" eb="2">
      <t>ナイ</t>
    </rPh>
    <rPh sb="2" eb="4">
      <t>ジュンイ</t>
    </rPh>
    <phoneticPr fontId="1"/>
  </si>
  <si>
    <t>人口当り</t>
    <rPh sb="0" eb="2">
      <t>ジンコウ</t>
    </rPh>
    <rPh sb="2" eb="3">
      <t>アタ</t>
    </rPh>
    <phoneticPr fontId="1"/>
  </si>
  <si>
    <t>　　※人口密度はＫ㎡当りの人数</t>
    <rPh sb="3" eb="5">
      <t>ジンコウ</t>
    </rPh>
    <rPh sb="5" eb="7">
      <t>ミツド</t>
    </rPh>
    <rPh sb="10" eb="11">
      <t>アタ</t>
    </rPh>
    <rPh sb="13" eb="15">
      <t>ニンズウ</t>
    </rPh>
    <phoneticPr fontId="1"/>
  </si>
  <si>
    <t>17年</t>
    <rPh sb="2" eb="3">
      <t>ネン</t>
    </rPh>
    <phoneticPr fontId="1"/>
  </si>
  <si>
    <t>全面積</t>
    <rPh sb="0" eb="1">
      <t>ゼン</t>
    </rPh>
    <rPh sb="1" eb="3">
      <t>メンセキ</t>
    </rPh>
    <phoneticPr fontId="1"/>
  </si>
  <si>
    <t>可住地</t>
    <rPh sb="0" eb="2">
      <t>カジュウ</t>
    </rPh>
    <rPh sb="2" eb="3">
      <t>チ</t>
    </rPh>
    <phoneticPr fontId="1"/>
  </si>
  <si>
    <t>刑法犯</t>
    <rPh sb="0" eb="3">
      <t>ケイホウハン</t>
    </rPh>
    <phoneticPr fontId="1"/>
  </si>
  <si>
    <t>交通事故</t>
    <rPh sb="0" eb="2">
      <t>コウツウ</t>
    </rPh>
    <rPh sb="2" eb="4">
      <t>ジコ</t>
    </rPh>
    <phoneticPr fontId="1"/>
  </si>
  <si>
    <t>コロナ数</t>
    <rPh sb="3" eb="4">
      <t>スウ</t>
    </rPh>
    <phoneticPr fontId="1"/>
  </si>
  <si>
    <t>　　※⑳都市データーパックより</t>
    <rPh sb="4" eb="6">
      <t>トシ</t>
    </rPh>
    <phoneticPr fontId="1"/>
  </si>
  <si>
    <t>18年</t>
    <rPh sb="2" eb="3">
      <t>ネン</t>
    </rPh>
    <phoneticPr fontId="1"/>
  </si>
  <si>
    <t>下松</t>
    <rPh sb="0" eb="2">
      <t>ク</t>
    </rPh>
    <phoneticPr fontId="1"/>
  </si>
  <si>
    <t>　　※刑法犯、交通事故は人口千</t>
    <rPh sb="3" eb="6">
      <t>ケイホウハン</t>
    </rPh>
    <rPh sb="7" eb="9">
      <t>コウツウ</t>
    </rPh>
    <rPh sb="9" eb="11">
      <t>ジコ</t>
    </rPh>
    <rPh sb="12" eb="14">
      <t>ジンコウ</t>
    </rPh>
    <rPh sb="14" eb="15">
      <t>セン</t>
    </rPh>
    <phoneticPr fontId="1"/>
  </si>
  <si>
    <t>19年</t>
    <rPh sb="2" eb="3">
      <t>ネン</t>
    </rPh>
    <phoneticPr fontId="1"/>
  </si>
  <si>
    <t>防府</t>
    <rPh sb="0" eb="2">
      <t>ホウフ</t>
    </rPh>
    <phoneticPr fontId="1"/>
  </si>
  <si>
    <t>　　　仁当り件数の県内順位</t>
    <rPh sb="3" eb="4">
      <t>ニン</t>
    </rPh>
    <rPh sb="4" eb="5">
      <t>アタ</t>
    </rPh>
    <rPh sb="6" eb="8">
      <t>ケンスウ</t>
    </rPh>
    <rPh sb="9" eb="10">
      <t>ケン</t>
    </rPh>
    <rPh sb="10" eb="11">
      <t>ナイ</t>
    </rPh>
    <rPh sb="11" eb="13">
      <t>ジュンイ</t>
    </rPh>
    <phoneticPr fontId="1"/>
  </si>
  <si>
    <t>宇部</t>
    <rPh sb="0" eb="2">
      <t>ウベ</t>
    </rPh>
    <phoneticPr fontId="1"/>
  </si>
  <si>
    <t>　　※人口当りコロナ数は9月４日時点で万人当り</t>
    <rPh sb="3" eb="5">
      <t>ジンコウ</t>
    </rPh>
    <rPh sb="5" eb="6">
      <t>アタ</t>
    </rPh>
    <rPh sb="10" eb="11">
      <t>スウ</t>
    </rPh>
    <rPh sb="13" eb="14">
      <t>ツキ</t>
    </rPh>
    <rPh sb="15" eb="16">
      <t>ニチ</t>
    </rPh>
    <rPh sb="16" eb="18">
      <t>ジテン</t>
    </rPh>
    <rPh sb="19" eb="21">
      <t>マンニン</t>
    </rPh>
    <rPh sb="21" eb="22">
      <t>アタ</t>
    </rPh>
    <phoneticPr fontId="1"/>
  </si>
  <si>
    <t>20年</t>
    <rPh sb="2" eb="3">
      <t>ネン</t>
    </rPh>
    <phoneticPr fontId="1"/>
  </si>
  <si>
    <t>光</t>
    <rPh sb="0" eb="1">
      <t>ヒカリ</t>
    </rPh>
    <phoneticPr fontId="1"/>
  </si>
  <si>
    <t>　</t>
    <phoneticPr fontId="1"/>
  </si>
  <si>
    <t>※下松市人口異動統計表より</t>
    <rPh sb="1" eb="4">
      <t>ク</t>
    </rPh>
    <rPh sb="4" eb="6">
      <t>ジンコウ</t>
    </rPh>
    <rPh sb="6" eb="8">
      <t>イドウ</t>
    </rPh>
    <rPh sb="8" eb="11">
      <t>トウケイヒョウ</t>
    </rPh>
    <phoneticPr fontId="1"/>
  </si>
  <si>
    <t>下関</t>
    <rPh sb="0" eb="2">
      <t>シモノセキ</t>
    </rPh>
    <phoneticPr fontId="1"/>
  </si>
  <si>
    <t>　◎本市の可住地人口密度は他市と比較して飛びぬけて</t>
    <rPh sb="2" eb="4">
      <t>ホンシ</t>
    </rPh>
    <rPh sb="5" eb="7">
      <t>カジュウ</t>
    </rPh>
    <rPh sb="7" eb="8">
      <t>チ</t>
    </rPh>
    <rPh sb="8" eb="10">
      <t>ジンコウ</t>
    </rPh>
    <rPh sb="10" eb="12">
      <t>ミツド</t>
    </rPh>
    <rPh sb="13" eb="15">
      <t>タシ</t>
    </rPh>
    <rPh sb="16" eb="18">
      <t>ヒカク</t>
    </rPh>
    <rPh sb="20" eb="21">
      <t>ト</t>
    </rPh>
    <phoneticPr fontId="1"/>
  </si>
  <si>
    <t>　◎１７年は外国人の増加にも支えられた結果、転出入数は全国一番の偏差値となった</t>
    <rPh sb="4" eb="5">
      <t>ネン</t>
    </rPh>
    <rPh sb="6" eb="8">
      <t>ガイコク</t>
    </rPh>
    <rPh sb="8" eb="9">
      <t>ジン</t>
    </rPh>
    <rPh sb="10" eb="12">
      <t>ゾウカ</t>
    </rPh>
    <rPh sb="14" eb="15">
      <t>ササ</t>
    </rPh>
    <rPh sb="19" eb="21">
      <t>ケッカ</t>
    </rPh>
    <rPh sb="22" eb="24">
      <t>テンシュツ</t>
    </rPh>
    <rPh sb="24" eb="25">
      <t>ニュウ</t>
    </rPh>
    <rPh sb="25" eb="26">
      <t>スウ</t>
    </rPh>
    <rPh sb="27" eb="29">
      <t>ゼンコク</t>
    </rPh>
    <rPh sb="29" eb="31">
      <t>イチバン</t>
    </rPh>
    <rPh sb="32" eb="35">
      <t>ヘンサチ</t>
    </rPh>
    <phoneticPr fontId="1"/>
  </si>
  <si>
    <t>周南</t>
    <rPh sb="0" eb="2">
      <t>シュウナン</t>
    </rPh>
    <phoneticPr fontId="1"/>
  </si>
  <si>
    <t>　　高い</t>
    <rPh sb="2" eb="3">
      <t>タカ</t>
    </rPh>
    <phoneticPr fontId="1"/>
  </si>
  <si>
    <t>　◎１８年（＝今回の対象年）は外国人の減少もあって転出入数は▲２３人になった</t>
    <rPh sb="4" eb="5">
      <t>ネン</t>
    </rPh>
    <rPh sb="7" eb="9">
      <t>コンカイ</t>
    </rPh>
    <rPh sb="10" eb="12">
      <t>タイショウ</t>
    </rPh>
    <rPh sb="12" eb="13">
      <t>ネン</t>
    </rPh>
    <rPh sb="15" eb="17">
      <t>ガイコク</t>
    </rPh>
    <rPh sb="17" eb="18">
      <t>ジン</t>
    </rPh>
    <rPh sb="19" eb="21">
      <t>ゲンショウ</t>
    </rPh>
    <rPh sb="25" eb="27">
      <t>テンシュツ</t>
    </rPh>
    <rPh sb="27" eb="28">
      <t>ニュウ</t>
    </rPh>
    <rPh sb="28" eb="29">
      <t>スウ</t>
    </rPh>
    <rPh sb="33" eb="34">
      <t>ニン</t>
    </rPh>
    <phoneticPr fontId="1"/>
  </si>
  <si>
    <t>岩国</t>
    <rPh sb="0" eb="2">
      <t>イワクニ</t>
    </rPh>
    <phoneticPr fontId="1"/>
  </si>
  <si>
    <t>　◎そのような中にあって刑法犯、交通事故の発生件数</t>
    <rPh sb="7" eb="8">
      <t>ナカ</t>
    </rPh>
    <rPh sb="12" eb="15">
      <t>ケイホウハン</t>
    </rPh>
    <rPh sb="16" eb="17">
      <t>コウ</t>
    </rPh>
    <rPh sb="18" eb="20">
      <t>ジコ</t>
    </rPh>
    <rPh sb="21" eb="23">
      <t>ハッセイ</t>
    </rPh>
    <rPh sb="23" eb="25">
      <t>ケンスウ</t>
    </rPh>
    <phoneticPr fontId="1"/>
  </si>
  <si>
    <t>　◎１９年は再び３７１人とランクアップが可能な数値となっている</t>
    <rPh sb="4" eb="5">
      <t>ネン</t>
    </rPh>
    <rPh sb="6" eb="7">
      <t>フタタ</t>
    </rPh>
    <rPh sb="11" eb="12">
      <t>ニン</t>
    </rPh>
    <rPh sb="20" eb="22">
      <t>カノウ</t>
    </rPh>
    <rPh sb="23" eb="25">
      <t>スウチ</t>
    </rPh>
    <phoneticPr fontId="1"/>
  </si>
  <si>
    <t>山口</t>
    <rPh sb="0" eb="2">
      <t>ヤマグチ</t>
    </rPh>
    <phoneticPr fontId="1"/>
  </si>
  <si>
    <t>　　の順位は４位、５位と抑えられている</t>
    <rPh sb="3" eb="5">
      <t>ジュンイ</t>
    </rPh>
    <rPh sb="7" eb="8">
      <t>イ</t>
    </rPh>
    <rPh sb="10" eb="11">
      <t>イ</t>
    </rPh>
    <rPh sb="12" eb="13">
      <t>オサ</t>
    </rPh>
    <phoneticPr fontId="1"/>
  </si>
  <si>
    <t>　◎２０年は外国人が３６人減少したこともあり転入数は３９人にとどまる</t>
    <rPh sb="4" eb="5">
      <t>ネン</t>
    </rPh>
    <rPh sb="6" eb="8">
      <t>ガイコク</t>
    </rPh>
    <rPh sb="8" eb="9">
      <t>ジン</t>
    </rPh>
    <rPh sb="12" eb="13">
      <t>ニン</t>
    </rPh>
    <rPh sb="13" eb="15">
      <t>ゲンショウ</t>
    </rPh>
    <rPh sb="22" eb="24">
      <t>テンニュウ</t>
    </rPh>
    <rPh sb="24" eb="25">
      <t>スウ</t>
    </rPh>
    <rPh sb="28" eb="29">
      <t>ニン</t>
    </rPh>
    <phoneticPr fontId="1"/>
  </si>
  <si>
    <t>柳井</t>
    <rPh sb="0" eb="2">
      <t>ヤナイ</t>
    </rPh>
    <phoneticPr fontId="1"/>
  </si>
  <si>
    <t>－</t>
    <phoneticPr fontId="1"/>
  </si>
  <si>
    <t>　◎人口当りのコロナ数は、山陽小野田と宇部を除けば</t>
    <rPh sb="2" eb="4">
      <t>ジンコウ</t>
    </rPh>
    <rPh sb="4" eb="5">
      <t>アタ</t>
    </rPh>
    <rPh sb="10" eb="11">
      <t>スウ</t>
    </rPh>
    <rPh sb="13" eb="15">
      <t>サンヨウ</t>
    </rPh>
    <rPh sb="15" eb="18">
      <t>オノダ</t>
    </rPh>
    <rPh sb="19" eb="21">
      <t>ウベ</t>
    </rPh>
    <rPh sb="22" eb="23">
      <t>ノゾ</t>
    </rPh>
    <phoneticPr fontId="1"/>
  </si>
  <si>
    <t>山陽</t>
    <rPh sb="0" eb="2">
      <t>サンヨウ</t>
    </rPh>
    <phoneticPr fontId="1"/>
  </si>
  <si>
    <t>　　ほぼ可住地人口密度の順位に比例している</t>
    <rPh sb="4" eb="6">
      <t>カジュウ</t>
    </rPh>
    <rPh sb="6" eb="7">
      <t>チ</t>
    </rPh>
    <rPh sb="7" eb="9">
      <t>ジンコウ</t>
    </rPh>
    <rPh sb="9" eb="11">
      <t>ミツド</t>
    </rPh>
    <rPh sb="12" eb="14">
      <t>ジュンイ</t>
    </rPh>
    <rPh sb="15" eb="17">
      <t>ヒレイ</t>
    </rPh>
    <phoneticPr fontId="1"/>
  </si>
  <si>
    <t>❸刑法犯件数、交通事故件数推移</t>
    <rPh sb="1" eb="4">
      <t>ケイホウハン</t>
    </rPh>
    <rPh sb="4" eb="6">
      <t>ケンスウ</t>
    </rPh>
    <rPh sb="7" eb="9">
      <t>コウツウ</t>
    </rPh>
    <rPh sb="9" eb="11">
      <t>ジコ</t>
    </rPh>
    <rPh sb="11" eb="13">
      <t>ケンスウ</t>
    </rPh>
    <rPh sb="13" eb="15">
      <t>スイイ</t>
    </rPh>
    <phoneticPr fontId="1"/>
  </si>
  <si>
    <t>㋑刑法犯件数</t>
    <rPh sb="1" eb="4">
      <t>ケイホウハン</t>
    </rPh>
    <rPh sb="4" eb="6">
      <t>ケンスウ</t>
    </rPh>
    <phoneticPr fontId="1"/>
  </si>
  <si>
    <t>〔単位：件、位〕</t>
    <rPh sb="1" eb="3">
      <t>タンイ</t>
    </rPh>
    <rPh sb="4" eb="5">
      <t>ケン</t>
    </rPh>
    <rPh sb="6" eb="7">
      <t>イ</t>
    </rPh>
    <phoneticPr fontId="1"/>
  </si>
  <si>
    <t>　　❺上下水道料金比較</t>
    <rPh sb="3" eb="4">
      <t>ジョウ</t>
    </rPh>
    <rPh sb="4" eb="6">
      <t>ゲスイ</t>
    </rPh>
    <rPh sb="7" eb="9">
      <t>リョウキン</t>
    </rPh>
    <rPh sb="9" eb="11">
      <t>ヒカク</t>
    </rPh>
    <phoneticPr fontId="1"/>
  </si>
  <si>
    <t>〔単位：円〕</t>
    <rPh sb="1" eb="3">
      <t>タンイ</t>
    </rPh>
    <rPh sb="4" eb="5">
      <t>エン</t>
    </rPh>
    <phoneticPr fontId="1"/>
  </si>
  <si>
    <t>０８年</t>
    <rPh sb="2" eb="3">
      <t>ネン</t>
    </rPh>
    <phoneticPr fontId="1"/>
  </si>
  <si>
    <t>１７年</t>
    <rPh sb="2" eb="3">
      <t>ネン</t>
    </rPh>
    <phoneticPr fontId="1"/>
  </si>
  <si>
    <t>１８年</t>
    <rPh sb="2" eb="3">
      <t>ネン</t>
    </rPh>
    <phoneticPr fontId="1"/>
  </si>
  <si>
    <t>１９年</t>
    <rPh sb="2" eb="3">
      <t>ネン</t>
    </rPh>
    <phoneticPr fontId="1"/>
  </si>
  <si>
    <t>８年を１００とした件数推移</t>
    <rPh sb="1" eb="2">
      <t>ネン</t>
    </rPh>
    <rPh sb="9" eb="11">
      <t>ケンスウ</t>
    </rPh>
    <rPh sb="11" eb="13">
      <t>スイイ</t>
    </rPh>
    <phoneticPr fontId="1"/>
  </si>
  <si>
    <t>水道料</t>
    <rPh sb="0" eb="3">
      <t>スイドウリョウ</t>
    </rPh>
    <phoneticPr fontId="1"/>
  </si>
  <si>
    <t>下水道</t>
    <rPh sb="0" eb="3">
      <t>ゲスイドウ</t>
    </rPh>
    <phoneticPr fontId="1"/>
  </si>
  <si>
    <t>合計</t>
    <rPh sb="0" eb="2">
      <t>ゴウケイ</t>
    </rPh>
    <phoneticPr fontId="1"/>
  </si>
  <si>
    <t>件数</t>
    <rPh sb="0" eb="2">
      <t>ケンスウ</t>
    </rPh>
    <phoneticPr fontId="1"/>
  </si>
  <si>
    <t>千人</t>
    <rPh sb="0" eb="2">
      <t>センニン</t>
    </rPh>
    <phoneticPr fontId="1"/>
  </si>
  <si>
    <t>⑰</t>
    <phoneticPr fontId="1"/>
  </si>
  <si>
    <t>⑱</t>
    <phoneticPr fontId="1"/>
  </si>
  <si>
    <t>⑲</t>
    <phoneticPr fontId="1"/>
  </si>
  <si>
    <t>下松市</t>
    <rPh sb="0" eb="3">
      <t>ク</t>
    </rPh>
    <phoneticPr fontId="1"/>
  </si>
  <si>
    <t>　　　●本市の１８年度決算実績</t>
    <rPh sb="4" eb="6">
      <t>ホンシ</t>
    </rPh>
    <rPh sb="9" eb="10">
      <t>ネン</t>
    </rPh>
    <rPh sb="10" eb="11">
      <t>ド</t>
    </rPh>
    <rPh sb="11" eb="13">
      <t>ケッサン</t>
    </rPh>
    <rPh sb="13" eb="15">
      <t>ジッセキ</t>
    </rPh>
    <phoneticPr fontId="1"/>
  </si>
  <si>
    <t>光市</t>
    <rPh sb="0" eb="2">
      <t>ヒカリシ</t>
    </rPh>
    <phoneticPr fontId="1"/>
  </si>
  <si>
    <t>〔単位：百万円〕</t>
    <rPh sb="1" eb="3">
      <t>タンイ</t>
    </rPh>
    <rPh sb="4" eb="7">
      <t>ヒ</t>
    </rPh>
    <phoneticPr fontId="1"/>
  </si>
  <si>
    <t>周南市</t>
    <rPh sb="0" eb="3">
      <t>シュウナンシ</t>
    </rPh>
    <phoneticPr fontId="1"/>
  </si>
  <si>
    <t>給水使用料収入</t>
    <rPh sb="0" eb="2">
      <t>キュウスイ</t>
    </rPh>
    <rPh sb="2" eb="5">
      <t>シヨウリョウ</t>
    </rPh>
    <rPh sb="5" eb="7">
      <t>シュウニュウ</t>
    </rPh>
    <phoneticPr fontId="1"/>
  </si>
  <si>
    <t>水道</t>
    <rPh sb="0" eb="2">
      <t>スイドウ</t>
    </rPh>
    <phoneticPr fontId="1"/>
  </si>
  <si>
    <t>県全体</t>
    <rPh sb="0" eb="1">
      <t>ケン</t>
    </rPh>
    <rPh sb="1" eb="3">
      <t>ゼンタイ</t>
    </rPh>
    <phoneticPr fontId="1"/>
  </si>
  <si>
    <t>　</t>
    <phoneticPr fontId="1"/>
  </si>
  <si>
    <t>　</t>
    <phoneticPr fontId="1"/>
  </si>
  <si>
    <t>下水道</t>
    <rPh sb="0" eb="2">
      <t>ゲスイ</t>
    </rPh>
    <rPh sb="2" eb="3">
      <t>ドウ</t>
    </rPh>
    <phoneticPr fontId="1"/>
  </si>
  <si>
    <t>国全体</t>
    <rPh sb="0" eb="1">
      <t>クニ</t>
    </rPh>
    <rPh sb="1" eb="3">
      <t>ゼンタイ</t>
    </rPh>
    <phoneticPr fontId="1"/>
  </si>
  <si>
    <t>一般会計繰出金</t>
    <rPh sb="0" eb="2">
      <t>イッパン</t>
    </rPh>
    <rPh sb="2" eb="4">
      <t>カイケイ</t>
    </rPh>
    <rPh sb="4" eb="7">
      <t>クリダシ</t>
    </rPh>
    <phoneticPr fontId="1"/>
  </si>
  <si>
    <t>　</t>
    <phoneticPr fontId="1"/>
  </si>
  <si>
    <t>㋺交通事故件数</t>
    <rPh sb="1" eb="3">
      <t>コウツウ</t>
    </rPh>
    <rPh sb="3" eb="5">
      <t>ジコ</t>
    </rPh>
    <rPh sb="5" eb="7">
      <t>ケンスウ</t>
    </rPh>
    <phoneticPr fontId="1"/>
  </si>
  <si>
    <t>企業債期末残高</t>
    <rPh sb="0" eb="2">
      <t>キギョウ</t>
    </rPh>
    <rPh sb="2" eb="3">
      <t>サイ</t>
    </rPh>
    <rPh sb="3" eb="5">
      <t>キマツ</t>
    </rPh>
    <rPh sb="5" eb="7">
      <t>ザンダカ</t>
    </rPh>
    <phoneticPr fontId="1"/>
  </si>
  <si>
    <t>長門</t>
    <rPh sb="0" eb="2">
      <t>ナガト</t>
    </rPh>
    <phoneticPr fontId="1"/>
  </si>
  <si>
    <t>　</t>
    <phoneticPr fontId="1"/>
  </si>
  <si>
    <t>⑰</t>
    <phoneticPr fontId="1"/>
  </si>
  <si>
    <t>⑱</t>
    <phoneticPr fontId="1"/>
  </si>
  <si>
    <t>⑲</t>
    <phoneticPr fontId="1"/>
  </si>
  <si>
    <t>美祢</t>
    <rPh sb="0" eb="2">
      <t>ミネ</t>
    </rPh>
    <phoneticPr fontId="1"/>
  </si>
  <si>
    <t>萩</t>
    <rPh sb="0" eb="1">
      <t>ハギ</t>
    </rPh>
    <phoneticPr fontId="1"/>
  </si>
  <si>
    <t>　　　●光市との倍数（２０年都市データー）</t>
    <rPh sb="4" eb="6">
      <t>ヒカリシ</t>
    </rPh>
    <rPh sb="8" eb="10">
      <t>バイスウ</t>
    </rPh>
    <rPh sb="13" eb="14">
      <t>ネン</t>
    </rPh>
    <rPh sb="14" eb="16">
      <t>トシ</t>
    </rPh>
    <phoneticPr fontId="1"/>
  </si>
  <si>
    <t xml:space="preserve"> </t>
    <phoneticPr fontId="1"/>
  </si>
  <si>
    <t>下松市を除く県平均</t>
    <rPh sb="0" eb="3">
      <t>ク</t>
    </rPh>
    <rPh sb="4" eb="5">
      <t>ノゾ</t>
    </rPh>
    <rPh sb="6" eb="7">
      <t>ケン</t>
    </rPh>
    <rPh sb="7" eb="9">
      <t>ヘイキン</t>
    </rPh>
    <phoneticPr fontId="1"/>
  </si>
  <si>
    <t>※山口県統計、県警白書。⑳都市データーパックより</t>
    <rPh sb="1" eb="3">
      <t>ヤマグチ</t>
    </rPh>
    <rPh sb="3" eb="4">
      <t>ケン</t>
    </rPh>
    <rPh sb="4" eb="6">
      <t>トウケイ</t>
    </rPh>
    <rPh sb="7" eb="9">
      <t>ケンケイ</t>
    </rPh>
    <rPh sb="9" eb="11">
      <t>ハクショ</t>
    </rPh>
    <rPh sb="13" eb="15">
      <t>トシ</t>
    </rPh>
    <phoneticPr fontId="1"/>
  </si>
  <si>
    <t>夕張</t>
    <rPh sb="0" eb="2">
      <t>ユウバリ</t>
    </rPh>
    <phoneticPr fontId="1"/>
  </si>
  <si>
    <t>◎岩国市並みに引き上げた場合</t>
    <rPh sb="1" eb="3">
      <t>イワクニ</t>
    </rPh>
    <rPh sb="3" eb="4">
      <t>シ</t>
    </rPh>
    <rPh sb="4" eb="5">
      <t>ナ</t>
    </rPh>
    <rPh sb="7" eb="8">
      <t>ヒ</t>
    </rPh>
    <rPh sb="9" eb="10">
      <t>ア</t>
    </rPh>
    <rPh sb="12" eb="14">
      <t>バアイ</t>
    </rPh>
    <phoneticPr fontId="1"/>
  </si>
  <si>
    <t>※千人＝人口千人当りの件数のこと</t>
    <rPh sb="1" eb="3">
      <t>センニン</t>
    </rPh>
    <rPh sb="4" eb="6">
      <t>ジンコウ</t>
    </rPh>
    <rPh sb="6" eb="8">
      <t>センニン</t>
    </rPh>
    <rPh sb="8" eb="9">
      <t>アタ</t>
    </rPh>
    <rPh sb="11" eb="13">
      <t>ケンスウ</t>
    </rPh>
    <phoneticPr fontId="1"/>
  </si>
  <si>
    <t>　毎月約1,600円増えて5,997円</t>
    <rPh sb="1" eb="3">
      <t>マイツキ</t>
    </rPh>
    <rPh sb="3" eb="4">
      <t>ヤク</t>
    </rPh>
    <rPh sb="9" eb="10">
      <t>エン</t>
    </rPh>
    <rPh sb="10" eb="11">
      <t>フ</t>
    </rPh>
    <rPh sb="18" eb="19">
      <t>エン</t>
    </rPh>
    <phoneticPr fontId="1"/>
  </si>
  <si>
    <t>※１９年の千人当りは１９年１月１日の人口で割った仮の数値</t>
    <rPh sb="3" eb="4">
      <t>ネン</t>
    </rPh>
    <rPh sb="5" eb="7">
      <t>センニン</t>
    </rPh>
    <rPh sb="7" eb="8">
      <t>アタ</t>
    </rPh>
    <rPh sb="12" eb="13">
      <t>ネン</t>
    </rPh>
    <rPh sb="14" eb="15">
      <t>ガツ</t>
    </rPh>
    <rPh sb="16" eb="17">
      <t>ニチ</t>
    </rPh>
    <rPh sb="18" eb="20">
      <t>ジンコウ</t>
    </rPh>
    <rPh sb="21" eb="22">
      <t>ワ</t>
    </rPh>
    <rPh sb="24" eb="25">
      <t>カリ</t>
    </rPh>
    <rPh sb="26" eb="28">
      <t>スウチ</t>
    </rPh>
    <phoneticPr fontId="1"/>
  </si>
  <si>
    <t>◎次に低料金の岩国市並み→　１．２９倍</t>
    <rPh sb="1" eb="2">
      <t>ツギ</t>
    </rPh>
    <rPh sb="3" eb="6">
      <t>テイリョウキン</t>
    </rPh>
    <rPh sb="7" eb="10">
      <t>イワクニシ</t>
    </rPh>
    <rPh sb="10" eb="11">
      <t>ナ</t>
    </rPh>
    <rPh sb="18" eb="19">
      <t>バイ</t>
    </rPh>
    <phoneticPr fontId="1"/>
  </si>
  <si>
    <t>◎光市並みに引き上げた場合</t>
    <rPh sb="1" eb="3">
      <t>ヒカリシ</t>
    </rPh>
    <rPh sb="3" eb="4">
      <t>ナ</t>
    </rPh>
    <rPh sb="6" eb="7">
      <t>ヒ</t>
    </rPh>
    <rPh sb="8" eb="9">
      <t>ア</t>
    </rPh>
    <rPh sb="11" eb="13">
      <t>バアイ</t>
    </rPh>
    <phoneticPr fontId="1"/>
  </si>
  <si>
    <t>　◎対象年の18年は刑法犯、交通事故とも件数そのものが17年よりも増加している</t>
    <rPh sb="2" eb="4">
      <t>タイショウ</t>
    </rPh>
    <rPh sb="4" eb="5">
      <t>ネン</t>
    </rPh>
    <rPh sb="8" eb="9">
      <t>ネン</t>
    </rPh>
    <rPh sb="10" eb="13">
      <t>ケイホウハン</t>
    </rPh>
    <rPh sb="14" eb="16">
      <t>コウツウ</t>
    </rPh>
    <rPh sb="16" eb="18">
      <t>ジコ</t>
    </rPh>
    <rPh sb="20" eb="22">
      <t>ケンスウ</t>
    </rPh>
    <rPh sb="29" eb="30">
      <t>ネン</t>
    </rPh>
    <rPh sb="33" eb="35">
      <t>ゾウカ</t>
    </rPh>
    <phoneticPr fontId="1"/>
  </si>
  <si>
    <t>◎光市並み　　　　　　　→　１．５４倍</t>
    <rPh sb="1" eb="3">
      <t>ヒカリシ</t>
    </rPh>
    <rPh sb="3" eb="4">
      <t>ナ</t>
    </rPh>
    <rPh sb="18" eb="19">
      <t>バイ</t>
    </rPh>
    <phoneticPr fontId="1"/>
  </si>
  <si>
    <t>　毎月約2,500円増えて7,159円</t>
    <rPh sb="1" eb="3">
      <t>マイツキ</t>
    </rPh>
    <rPh sb="3" eb="4">
      <t>ヤク</t>
    </rPh>
    <rPh sb="9" eb="10">
      <t>エン</t>
    </rPh>
    <rPh sb="10" eb="11">
      <t>フ</t>
    </rPh>
    <rPh sb="18" eb="19">
      <t>エン</t>
    </rPh>
    <phoneticPr fontId="1"/>
  </si>
  <si>
    <t>　◎１９年はどちらも大幅減少となっているが、他市も同様に減少しておりランクアップに結び付くか疑問</t>
    <rPh sb="4" eb="5">
      <t>ネン</t>
    </rPh>
    <rPh sb="10" eb="12">
      <t>オオハバ</t>
    </rPh>
    <rPh sb="12" eb="14">
      <t>ゲンショウ</t>
    </rPh>
    <rPh sb="22" eb="24">
      <t>タシ</t>
    </rPh>
    <rPh sb="25" eb="27">
      <t>ドウヨウ</t>
    </rPh>
    <rPh sb="28" eb="30">
      <t>ゲンショウ</t>
    </rPh>
    <rPh sb="41" eb="42">
      <t>ムス</t>
    </rPh>
    <rPh sb="43" eb="44">
      <t>ツ</t>
    </rPh>
    <rPh sb="46" eb="48">
      <t>ギモン</t>
    </rPh>
    <phoneticPr fontId="1"/>
  </si>
  <si>
    <t>◎下松市を除く県平均並み→　１．５８倍</t>
    <rPh sb="1" eb="4">
      <t>ク</t>
    </rPh>
    <rPh sb="5" eb="6">
      <t>ノゾ</t>
    </rPh>
    <rPh sb="7" eb="8">
      <t>ケン</t>
    </rPh>
    <rPh sb="8" eb="10">
      <t>ヘイキン</t>
    </rPh>
    <rPh sb="10" eb="11">
      <t>ナ</t>
    </rPh>
    <rPh sb="18" eb="19">
      <t>バイ</t>
    </rPh>
    <phoneticPr fontId="1"/>
  </si>
  <si>
    <t>◎その場合の年間収入増は約８億円</t>
    <rPh sb="3" eb="5">
      <t>バアイ</t>
    </rPh>
    <rPh sb="6" eb="8">
      <t>ネンカン</t>
    </rPh>
    <rPh sb="8" eb="10">
      <t>シュウニュウ</t>
    </rPh>
    <rPh sb="10" eb="11">
      <t>ゾウ</t>
    </rPh>
    <rPh sb="12" eb="13">
      <t>ヤク</t>
    </rPh>
    <rPh sb="14" eb="16">
      <t>オ</t>
    </rPh>
    <phoneticPr fontId="1"/>
  </si>
  <si>
    <t>　◎０８年を１００として＝１０年前比較をみると県内と同様に顕著な減少をみせている→半端でない減少傾向にある</t>
    <rPh sb="4" eb="5">
      <t>ネン</t>
    </rPh>
    <rPh sb="15" eb="17">
      <t>ネンマエ</t>
    </rPh>
    <rPh sb="17" eb="19">
      <t>ヒカク</t>
    </rPh>
    <rPh sb="23" eb="24">
      <t>ケン</t>
    </rPh>
    <rPh sb="24" eb="25">
      <t>ナイ</t>
    </rPh>
    <rPh sb="26" eb="28">
      <t>ドウヨウ</t>
    </rPh>
    <rPh sb="29" eb="31">
      <t>ケンチョ</t>
    </rPh>
    <rPh sb="32" eb="34">
      <t>ゲンショウ</t>
    </rPh>
    <rPh sb="41" eb="43">
      <t>ハンパ</t>
    </rPh>
    <rPh sb="46" eb="48">
      <t>ゲンショウ</t>
    </rPh>
    <rPh sb="48" eb="50">
      <t>ケイコウ</t>
    </rPh>
    <phoneticPr fontId="1"/>
  </si>
  <si>
    <t>◎破綻都市夕張並み　　　→　３．１４倍</t>
    <rPh sb="1" eb="3">
      <t>ハタン</t>
    </rPh>
    <rPh sb="3" eb="5">
      <t>トシ</t>
    </rPh>
    <rPh sb="5" eb="7">
      <t>ユウバリ</t>
    </rPh>
    <rPh sb="7" eb="8">
      <t>ナ</t>
    </rPh>
    <rPh sb="18" eb="19">
      <t>バイ</t>
    </rPh>
    <phoneticPr fontId="1"/>
  </si>
  <si>
    <t>◎その８億円は現在の企業債残高の</t>
    <rPh sb="4" eb="6">
      <t>オ</t>
    </rPh>
    <rPh sb="7" eb="9">
      <t>ゲンザイ</t>
    </rPh>
    <rPh sb="10" eb="12">
      <t>キギョウ</t>
    </rPh>
    <rPh sb="12" eb="13">
      <t>サイ</t>
    </rPh>
    <rPh sb="13" eb="15">
      <t>ザンダカ</t>
    </rPh>
    <phoneticPr fontId="1"/>
  </si>
  <si>
    <t>　　ただ、本市の刑法犯の減少幅が物足りない</t>
    <rPh sb="5" eb="7">
      <t>ホンシ</t>
    </rPh>
    <rPh sb="16" eb="18">
      <t>モノタ</t>
    </rPh>
    <phoneticPr fontId="1"/>
  </si>
  <si>
    <t>　約１０％</t>
    <phoneticPr fontId="1"/>
  </si>
  <si>
    <r>
      <t>❻まちづくりアンケート１０年前比較　　　　　</t>
    </r>
    <r>
      <rPr>
        <sz val="8"/>
        <color theme="1"/>
        <rFont val="UD デジタル 教科書体 NP-B"/>
        <family val="1"/>
        <charset val="128"/>
      </rPr>
      <t>〔単位：％〕</t>
    </r>
    <rPh sb="13" eb="15">
      <t>ネンマエ</t>
    </rPh>
    <rPh sb="15" eb="17">
      <t>ヒカク</t>
    </rPh>
    <rPh sb="23" eb="25">
      <t>タンイ</t>
    </rPh>
    <phoneticPr fontId="1"/>
  </si>
  <si>
    <t>　　❼災害復旧費１０年間推移</t>
    <rPh sb="3" eb="5">
      <t>サイガイ</t>
    </rPh>
    <rPh sb="5" eb="7">
      <t>フッキュウ</t>
    </rPh>
    <rPh sb="7" eb="8">
      <t>ヒ</t>
    </rPh>
    <rPh sb="10" eb="12">
      <t>ネンカン</t>
    </rPh>
    <rPh sb="12" eb="14">
      <t>スイイ</t>
    </rPh>
    <phoneticPr fontId="1"/>
  </si>
  <si>
    <t>Ｃ</t>
    <phoneticPr fontId="1"/>
  </si>
  <si>
    <t>㋑公園、緑地の整備</t>
    <rPh sb="1" eb="3">
      <t>コウエン</t>
    </rPh>
    <rPh sb="4" eb="6">
      <t>リョクチ</t>
    </rPh>
    <rPh sb="7" eb="9">
      <t>セイビ</t>
    </rPh>
    <phoneticPr fontId="1"/>
  </si>
  <si>
    <t>㋩住みよさに満足してるか</t>
    <rPh sb="1" eb="2">
      <t>ス</t>
    </rPh>
    <rPh sb="6" eb="8">
      <t>マンゾク</t>
    </rPh>
    <phoneticPr fontId="1"/>
  </si>
  <si>
    <t>※単位は％</t>
    <rPh sb="1" eb="3">
      <t>タンイ</t>
    </rPh>
    <phoneticPr fontId="1"/>
  </si>
  <si>
    <t>年度</t>
    <rPh sb="0" eb="2">
      <t>ネンド</t>
    </rPh>
    <phoneticPr fontId="1"/>
  </si>
  <si>
    <t>一般市民</t>
    <rPh sb="0" eb="2">
      <t>イッパン</t>
    </rPh>
    <rPh sb="2" eb="4">
      <t>シミン</t>
    </rPh>
    <phoneticPr fontId="1"/>
  </si>
  <si>
    <t>肯定</t>
    <rPh sb="0" eb="2">
      <t>コウテイ</t>
    </rPh>
    <phoneticPr fontId="1"/>
  </si>
  <si>
    <t>否定</t>
    <rPh sb="0" eb="2">
      <t>ヒテイ</t>
    </rPh>
    <phoneticPr fontId="1"/>
  </si>
  <si>
    <t>※肯定は満足とやや満足の和、否定は不満足</t>
    <rPh sb="1" eb="3">
      <t>コウテイ</t>
    </rPh>
    <rPh sb="4" eb="6">
      <t>マンゾク</t>
    </rPh>
    <rPh sb="9" eb="11">
      <t>マンゾク</t>
    </rPh>
    <rPh sb="12" eb="13">
      <t>ワ</t>
    </rPh>
    <rPh sb="14" eb="16">
      <t>ヒテイ</t>
    </rPh>
    <rPh sb="17" eb="20">
      <t>フマンゾク</t>
    </rPh>
    <phoneticPr fontId="1"/>
  </si>
  <si>
    <t>※単位百万円</t>
    <rPh sb="1" eb="3">
      <t>タンイ</t>
    </rPh>
    <rPh sb="3" eb="6">
      <t>ヒ</t>
    </rPh>
    <phoneticPr fontId="1"/>
  </si>
  <si>
    <t>　とやや不満足の和</t>
    <phoneticPr fontId="1"/>
  </si>
  <si>
    <t>※決算カードより</t>
    <rPh sb="1" eb="3">
      <t>ケッサン</t>
    </rPh>
    <phoneticPr fontId="1"/>
  </si>
  <si>
    <t>09年</t>
    <rPh sb="2" eb="3">
      <t>ネン</t>
    </rPh>
    <phoneticPr fontId="1"/>
  </si>
  <si>
    <t>※色塗りは数値表示なくグラフから予測した</t>
    <rPh sb="1" eb="3">
      <t>イロヌ</t>
    </rPh>
    <rPh sb="5" eb="7">
      <t>スウチ</t>
    </rPh>
    <rPh sb="7" eb="9">
      <t>ヒョウジ</t>
    </rPh>
    <rPh sb="16" eb="18">
      <t>ヨソク</t>
    </rPh>
    <phoneticPr fontId="1"/>
  </si>
  <si>
    <t>　　❽年間日照時間ランク</t>
    <rPh sb="3" eb="5">
      <t>ネンカン</t>
    </rPh>
    <rPh sb="5" eb="7">
      <t>ニッショウ</t>
    </rPh>
    <rPh sb="7" eb="9">
      <t>ジカン</t>
    </rPh>
    <phoneticPr fontId="1"/>
  </si>
  <si>
    <t>　</t>
    <phoneticPr fontId="1"/>
  </si>
  <si>
    <t>　もの</t>
    <phoneticPr fontId="1"/>
  </si>
  <si>
    <t>　◎災害復旧費＝被害を受けた規模と</t>
    <rPh sb="2" eb="4">
      <t>サイガイ</t>
    </rPh>
    <rPh sb="4" eb="6">
      <t>フッキュウ</t>
    </rPh>
    <rPh sb="6" eb="7">
      <t>ヒ</t>
    </rPh>
    <rPh sb="8" eb="10">
      <t>ヒガイ</t>
    </rPh>
    <rPh sb="11" eb="12">
      <t>ウ</t>
    </rPh>
    <rPh sb="14" eb="16">
      <t>キボ</t>
    </rPh>
    <phoneticPr fontId="1"/>
  </si>
  <si>
    <t>時間</t>
    <rPh sb="0" eb="2">
      <t>ジカン</t>
    </rPh>
    <phoneticPr fontId="1"/>
  </si>
  <si>
    <t>全国順位</t>
    <rPh sb="0" eb="2">
      <t>ゼンコク</t>
    </rPh>
    <rPh sb="2" eb="4">
      <t>ジュンイ</t>
    </rPh>
    <phoneticPr fontId="1"/>
  </si>
  <si>
    <t>㋺医療や福祉の充実度</t>
    <rPh sb="1" eb="3">
      <t>イリョウ</t>
    </rPh>
    <rPh sb="4" eb="6">
      <t>フクシ</t>
    </rPh>
    <rPh sb="7" eb="10">
      <t>ジュウジツド</t>
    </rPh>
    <phoneticPr fontId="1"/>
  </si>
  <si>
    <t>㋥住みよさに満足しているか</t>
    <rPh sb="1" eb="2">
      <t>ス</t>
    </rPh>
    <rPh sb="6" eb="8">
      <t>マンゾク</t>
    </rPh>
    <phoneticPr fontId="1"/>
  </si>
  <si>
    <t>　　はいえないが→本市は対比較圧倒</t>
    <phoneticPr fontId="1"/>
  </si>
  <si>
    <t>中高生</t>
    <rPh sb="0" eb="3">
      <t>チュウコウセイ</t>
    </rPh>
    <phoneticPr fontId="1"/>
  </si>
  <si>
    <t>㋬将来も下松市に住みたいか</t>
    <rPh sb="1" eb="3">
      <t>ショウライ</t>
    </rPh>
    <rPh sb="4" eb="7">
      <t>ク</t>
    </rPh>
    <rPh sb="8" eb="9">
      <t>ス</t>
    </rPh>
    <phoneticPr fontId="1"/>
  </si>
  <si>
    <t>的に　　　　出費額が低い</t>
    <phoneticPr fontId="1"/>
  </si>
  <si>
    <t>　</t>
    <phoneticPr fontId="1"/>
  </si>
  <si>
    <t>　</t>
    <phoneticPr fontId="1"/>
  </si>
  <si>
    <t>　◎㋑、㋺が他の問いかけより</t>
    <rPh sb="6" eb="7">
      <t>タ</t>
    </rPh>
    <rPh sb="8" eb="9">
      <t>ト</t>
    </rPh>
    <phoneticPr fontId="1"/>
  </si>
  <si>
    <t>㋭いつまでも済み続けたいか</t>
    <rPh sb="6" eb="7">
      <t>ス</t>
    </rPh>
    <rPh sb="8" eb="9">
      <t>ツヅ</t>
    </rPh>
    <phoneticPr fontId="1"/>
  </si>
  <si>
    <t>　　肯定率が低く否定率が高い</t>
    <rPh sb="2" eb="4">
      <t>コウテイ</t>
    </rPh>
    <rPh sb="4" eb="5">
      <t>リツ</t>
    </rPh>
    <rPh sb="6" eb="7">
      <t>ヒク</t>
    </rPh>
    <rPh sb="8" eb="10">
      <t>ヒテイ</t>
    </rPh>
    <rPh sb="10" eb="11">
      <t>リツ</t>
    </rPh>
    <rPh sb="12" eb="13">
      <t>タカ</t>
    </rPh>
    <phoneticPr fontId="1"/>
  </si>
  <si>
    <t>　◎㋬の中高生の「将来も住みたい</t>
    <rPh sb="4" eb="7">
      <t>チュウコウセイ</t>
    </rPh>
    <rPh sb="9" eb="11">
      <t>ショウライ</t>
    </rPh>
    <rPh sb="12" eb="13">
      <t>ス</t>
    </rPh>
    <phoneticPr fontId="1"/>
  </si>
  <si>
    <t>　　…満足度が低いことが明白</t>
    <rPh sb="3" eb="5">
      <t>マンゾク</t>
    </rPh>
    <rPh sb="5" eb="6">
      <t>ド</t>
    </rPh>
    <rPh sb="7" eb="8">
      <t>ヒク</t>
    </rPh>
    <rPh sb="12" eb="14">
      <t>メイハク</t>
    </rPh>
    <phoneticPr fontId="1"/>
  </si>
  <si>
    <t>　　か」の反応は微妙…今後に注目</t>
    <phoneticPr fontId="1"/>
  </si>
  <si>
    <t>　※⑳都市データーパックより</t>
    <rPh sb="3" eb="5">
      <t>トシ</t>
    </rPh>
    <phoneticPr fontId="1"/>
  </si>
  <si>
    <t>　◎ただし、この１０年間で肯</t>
    <rPh sb="10" eb="12">
      <t>ネンカン</t>
    </rPh>
    <rPh sb="13" eb="14">
      <t>コウ</t>
    </rPh>
    <phoneticPr fontId="1"/>
  </si>
  <si>
    <t>　　…わかる範囲で</t>
    <phoneticPr fontId="1"/>
  </si>
  <si>
    <t>　　定が増加し否定が減少して</t>
    <rPh sb="4" eb="6">
      <t>ゾウカ</t>
    </rPh>
    <rPh sb="10" eb="12">
      <t>ゲンショウ</t>
    </rPh>
    <phoneticPr fontId="1"/>
  </si>
  <si>
    <t>市合計</t>
    <rPh sb="0" eb="1">
      <t>シ</t>
    </rPh>
    <rPh sb="1" eb="3">
      <t>ゴウケイ</t>
    </rPh>
    <phoneticPr fontId="1"/>
  </si>
  <si>
    <t>　　いる流れも明白</t>
    <rPh sb="4" eb="5">
      <t>ナガ</t>
    </rPh>
    <rPh sb="7" eb="9">
      <t>メイハク</t>
    </rPh>
    <phoneticPr fontId="1"/>
  </si>
  <si>
    <t>　◎㋩～㋭の住みやすさ指標では、肯定率が圧倒的でかつ１０年間でも良化</t>
    <rPh sb="6" eb="7">
      <t>ス</t>
    </rPh>
    <rPh sb="11" eb="13">
      <t>シヒョウ</t>
    </rPh>
    <rPh sb="16" eb="18">
      <t>コウテイ</t>
    </rPh>
    <rPh sb="18" eb="19">
      <t>リツ</t>
    </rPh>
    <rPh sb="20" eb="23">
      <t>アットウテキ</t>
    </rPh>
    <rPh sb="28" eb="30">
      <t>ネンカン</t>
    </rPh>
    <rPh sb="32" eb="34">
      <t>リョウカ</t>
    </rPh>
    <phoneticPr fontId="1"/>
  </si>
  <si>
    <t>　　</t>
    <phoneticPr fontId="1"/>
  </si>
  <si>
    <t>❾出産祝金の他市状況</t>
    <rPh sb="1" eb="3">
      <t>シュッサン</t>
    </rPh>
    <rPh sb="3" eb="4">
      <t>イワイ</t>
    </rPh>
    <rPh sb="4" eb="5">
      <t>キン</t>
    </rPh>
    <rPh sb="6" eb="8">
      <t>タシ</t>
    </rPh>
    <rPh sb="8" eb="10">
      <t>ジョウキョウ</t>
    </rPh>
    <phoneticPr fontId="1"/>
  </si>
  <si>
    <t>〔単位：万円〕</t>
    <rPh sb="4" eb="6">
      <t>マンエン</t>
    </rPh>
    <phoneticPr fontId="1"/>
  </si>
  <si>
    <r>
      <t>　　❿母子健康手帳交付数</t>
    </r>
    <r>
      <rPr>
        <sz val="10"/>
        <color theme="1"/>
        <rFont val="UD デジタル 教科書体 NP-B"/>
        <family val="1"/>
        <charset val="128"/>
      </rPr>
      <t>（転入含まず）</t>
    </r>
    <rPh sb="3" eb="5">
      <t>ボシ</t>
    </rPh>
    <rPh sb="5" eb="7">
      <t>ケンコウ</t>
    </rPh>
    <rPh sb="7" eb="9">
      <t>テチョウ</t>
    </rPh>
    <rPh sb="9" eb="11">
      <t>コウフ</t>
    </rPh>
    <rPh sb="11" eb="12">
      <t>スウ</t>
    </rPh>
    <rPh sb="13" eb="15">
      <t>テンニュウ</t>
    </rPh>
    <rPh sb="15" eb="16">
      <t>フク</t>
    </rPh>
    <phoneticPr fontId="1"/>
  </si>
  <si>
    <t>　　⓫祝金試算…１子５万円、２子２０万円、３子以降５０万円</t>
    <rPh sb="3" eb="4">
      <t>イワイ</t>
    </rPh>
    <rPh sb="4" eb="5">
      <t>キン</t>
    </rPh>
    <rPh sb="5" eb="7">
      <t>シサン</t>
    </rPh>
    <rPh sb="9" eb="10">
      <t>コ</t>
    </rPh>
    <rPh sb="11" eb="13">
      <t>マンエン</t>
    </rPh>
    <rPh sb="15" eb="16">
      <t>シ</t>
    </rPh>
    <rPh sb="18" eb="20">
      <t>マンエン</t>
    </rPh>
    <rPh sb="22" eb="23">
      <t>シ</t>
    </rPh>
    <rPh sb="23" eb="25">
      <t>イコウ</t>
    </rPh>
    <rPh sb="27" eb="29">
      <t>マンエン</t>
    </rPh>
    <phoneticPr fontId="1"/>
  </si>
  <si>
    <t>出生率</t>
    <rPh sb="0" eb="2">
      <t>シュッショウ</t>
    </rPh>
    <rPh sb="2" eb="3">
      <t>リツ</t>
    </rPh>
    <phoneticPr fontId="1"/>
  </si>
  <si>
    <t>１子</t>
    <rPh sb="1" eb="2">
      <t>シ</t>
    </rPh>
    <phoneticPr fontId="1"/>
  </si>
  <si>
    <t>２子</t>
    <rPh sb="1" eb="2">
      <t>シ</t>
    </rPh>
    <phoneticPr fontId="1"/>
  </si>
  <si>
    <t>３子</t>
    <rPh sb="1" eb="2">
      <t>シ</t>
    </rPh>
    <phoneticPr fontId="1"/>
  </si>
  <si>
    <t>４子</t>
    <rPh sb="1" eb="2">
      <t>コ</t>
    </rPh>
    <phoneticPr fontId="1"/>
  </si>
  <si>
    <t>５子</t>
    <rPh sb="1" eb="2">
      <t>シ</t>
    </rPh>
    <phoneticPr fontId="1"/>
  </si>
  <si>
    <t>18年比</t>
    <rPh sb="2" eb="3">
      <t>ネン</t>
    </rPh>
    <rPh sb="3" eb="4">
      <t>ヒ</t>
    </rPh>
    <phoneticPr fontId="1"/>
  </si>
  <si>
    <t>19年比</t>
    <rPh sb="2" eb="3">
      <t>ネン</t>
    </rPh>
    <rPh sb="3" eb="4">
      <t>ヒ</t>
    </rPh>
    <phoneticPr fontId="1"/>
  </si>
  <si>
    <t>単価</t>
    <rPh sb="0" eb="2">
      <t>タンカ</t>
    </rPh>
    <phoneticPr fontId="1"/>
  </si>
  <si>
    <t>人数</t>
    <rPh sb="0" eb="2">
      <t>ニンズウ</t>
    </rPh>
    <phoneticPr fontId="1"/>
  </si>
  <si>
    <t>祝金額</t>
    <rPh sb="0" eb="1">
      <t>イワイ</t>
    </rPh>
    <rPh sb="1" eb="2">
      <t>キン</t>
    </rPh>
    <rPh sb="2" eb="3">
      <t>ガク</t>
    </rPh>
    <phoneticPr fontId="1"/>
  </si>
  <si>
    <t>※単位：人、万円</t>
    <rPh sb="1" eb="3">
      <t>タンイ</t>
    </rPh>
    <rPh sb="4" eb="5">
      <t>ニン</t>
    </rPh>
    <rPh sb="6" eb="8">
      <t>マン</t>
    </rPh>
    <phoneticPr fontId="1"/>
  </si>
  <si>
    <t>豊後高田</t>
    <rPh sb="0" eb="2">
      <t>ブンゴ</t>
    </rPh>
    <phoneticPr fontId="1"/>
  </si>
  <si>
    <t>１月</t>
    <rPh sb="1" eb="2">
      <t>ガツ</t>
    </rPh>
    <phoneticPr fontId="1"/>
  </si>
  <si>
    <t>１子</t>
    <rPh sb="1" eb="2">
      <t>コ</t>
    </rPh>
    <phoneticPr fontId="1"/>
  </si>
  <si>
    <t>※人数は18年県保険年報より</t>
    <rPh sb="1" eb="3">
      <t>ニンズウ</t>
    </rPh>
    <rPh sb="6" eb="7">
      <t>ネン</t>
    </rPh>
    <rPh sb="7" eb="8">
      <t>ケン</t>
    </rPh>
    <rPh sb="8" eb="10">
      <t>ホケン</t>
    </rPh>
    <rPh sb="10" eb="12">
      <t>ネンポウ</t>
    </rPh>
    <phoneticPr fontId="1"/>
  </si>
  <si>
    <t>坂東・茨城</t>
    <rPh sb="0" eb="2">
      <t>バンドウ</t>
    </rPh>
    <rPh sb="3" eb="5">
      <t>イバラギ</t>
    </rPh>
    <phoneticPr fontId="1"/>
  </si>
  <si>
    <t>２月</t>
    <rPh sb="1" eb="2">
      <t>ツキ</t>
    </rPh>
    <phoneticPr fontId="1"/>
  </si>
  <si>
    <t>２子</t>
    <rPh sb="1" eb="2">
      <t>コ</t>
    </rPh>
    <phoneticPr fontId="1"/>
  </si>
  <si>
    <t>　◎１８年度実績どおりの出生数</t>
    <rPh sb="4" eb="5">
      <t>ネン</t>
    </rPh>
    <rPh sb="5" eb="6">
      <t>ド</t>
    </rPh>
    <rPh sb="6" eb="8">
      <t>ジッセキ</t>
    </rPh>
    <rPh sb="12" eb="14">
      <t>シュッセイ</t>
    </rPh>
    <rPh sb="14" eb="15">
      <t>スウ</t>
    </rPh>
    <phoneticPr fontId="1"/>
  </si>
  <si>
    <t>上野原・山梨</t>
    <rPh sb="0" eb="3">
      <t>ウエノハラ</t>
    </rPh>
    <rPh sb="4" eb="6">
      <t>ヤマナシ</t>
    </rPh>
    <phoneticPr fontId="1"/>
  </si>
  <si>
    <t>　</t>
    <phoneticPr fontId="1"/>
  </si>
  <si>
    <t>３月</t>
    <rPh sb="1" eb="2">
      <t>ガツ</t>
    </rPh>
    <phoneticPr fontId="1"/>
  </si>
  <si>
    <t>３子以降</t>
    <rPh sb="1" eb="2">
      <t>コ</t>
    </rPh>
    <rPh sb="2" eb="4">
      <t>イコウ</t>
    </rPh>
    <phoneticPr fontId="1"/>
  </si>
  <si>
    <t>　　を維持できたとして</t>
    <rPh sb="3" eb="5">
      <t>イジ</t>
    </rPh>
    <phoneticPr fontId="1"/>
  </si>
  <si>
    <t>松本</t>
    <rPh sb="0" eb="2">
      <t>マツモト</t>
    </rPh>
    <phoneticPr fontId="1"/>
  </si>
  <si>
    <t>４月</t>
    <rPh sb="1" eb="2">
      <t>ガツ</t>
    </rPh>
    <phoneticPr fontId="1"/>
  </si>
  <si>
    <t>計</t>
    <rPh sb="0" eb="1">
      <t>ケイ</t>
    </rPh>
    <phoneticPr fontId="1"/>
  </si>
  <si>
    <t>　　９１００万円の引当が必要</t>
    <rPh sb="6" eb="8">
      <t>マンエン</t>
    </rPh>
    <rPh sb="9" eb="11">
      <t>ヒキアテ</t>
    </rPh>
    <rPh sb="12" eb="14">
      <t>ヒツヨウ</t>
    </rPh>
    <phoneticPr fontId="1"/>
  </si>
  <si>
    <t>潟上・秋田</t>
    <rPh sb="0" eb="2">
      <t>カタガミ</t>
    </rPh>
    <rPh sb="3" eb="5">
      <t>アキタ</t>
    </rPh>
    <phoneticPr fontId="1"/>
  </si>
  <si>
    <t>５月</t>
    <rPh sb="1" eb="2">
      <t>ガツ</t>
    </rPh>
    <phoneticPr fontId="1"/>
  </si>
  <si>
    <t>北杜・山梨</t>
    <rPh sb="0" eb="1">
      <t>キタ</t>
    </rPh>
    <rPh sb="1" eb="2">
      <t>モリ</t>
    </rPh>
    <rPh sb="3" eb="5">
      <t>ヤマナシ</t>
    </rPh>
    <phoneticPr fontId="1"/>
  </si>
  <si>
    <t>６月</t>
    <rPh sb="1" eb="2">
      <t>ガツ</t>
    </rPh>
    <phoneticPr fontId="1"/>
  </si>
  <si>
    <t>羽咋・石川</t>
    <rPh sb="0" eb="2">
      <t>ハクイ</t>
    </rPh>
    <rPh sb="3" eb="5">
      <t>イシカワ</t>
    </rPh>
    <phoneticPr fontId="1"/>
  </si>
  <si>
    <t>７月</t>
    <rPh sb="1" eb="2">
      <t>ガツ</t>
    </rPh>
    <phoneticPr fontId="1"/>
  </si>
  <si>
    <t>　　⓬年度末の手元資金残高</t>
    <rPh sb="3" eb="6">
      <t>ネンドマツ</t>
    </rPh>
    <rPh sb="7" eb="9">
      <t>テモト</t>
    </rPh>
    <rPh sb="9" eb="11">
      <t>シキン</t>
    </rPh>
    <rPh sb="11" eb="13">
      <t>ザンダカ</t>
    </rPh>
    <phoneticPr fontId="1"/>
  </si>
  <si>
    <t>〔単位：百万円〕</t>
    <rPh sb="1" eb="3">
      <t>タンイ</t>
    </rPh>
    <rPh sb="4" eb="7">
      <t>ヒャクマンエン</t>
    </rPh>
    <phoneticPr fontId="1"/>
  </si>
  <si>
    <t>黒部</t>
    <rPh sb="0" eb="2">
      <t>クロベ</t>
    </rPh>
    <phoneticPr fontId="1"/>
  </si>
  <si>
    <t>８月</t>
    <rPh sb="1" eb="2">
      <t>ガツ</t>
    </rPh>
    <phoneticPr fontId="1"/>
  </si>
  <si>
    <t>⑯</t>
    <phoneticPr fontId="1"/>
  </si>
  <si>
    <t>⑰</t>
    <phoneticPr fontId="1"/>
  </si>
  <si>
    <t>⑱</t>
    <phoneticPr fontId="1"/>
  </si>
  <si>
    <t>⑲</t>
    <phoneticPr fontId="1"/>
  </si>
  <si>
    <t>　◎１９年度末が最良</t>
    <rPh sb="4" eb="7">
      <t>ネンドマツ</t>
    </rPh>
    <rPh sb="8" eb="10">
      <t>サイリョウ</t>
    </rPh>
    <phoneticPr fontId="1"/>
  </si>
  <si>
    <t>御前崎</t>
    <rPh sb="0" eb="3">
      <t>オマエザキ</t>
    </rPh>
    <phoneticPr fontId="1"/>
  </si>
  <si>
    <t>小計</t>
    <rPh sb="0" eb="2">
      <t>ショウケイ</t>
    </rPh>
    <phoneticPr fontId="1"/>
  </si>
  <si>
    <t>財調残高</t>
    <rPh sb="0" eb="1">
      <t>ザイ</t>
    </rPh>
    <rPh sb="1" eb="2">
      <t>チョウ</t>
    </rPh>
    <rPh sb="2" eb="4">
      <t>ザンダカ</t>
    </rPh>
    <phoneticPr fontId="1"/>
  </si>
  <si>
    <t>　　前年度比</t>
    <phoneticPr fontId="1"/>
  </si>
  <si>
    <t>庄原</t>
    <rPh sb="0" eb="2">
      <t>ショウバラ</t>
    </rPh>
    <phoneticPr fontId="1"/>
  </si>
  <si>
    <t>１～12月までの出生数</t>
    <rPh sb="4" eb="5">
      <t>ガツ</t>
    </rPh>
    <rPh sb="8" eb="11">
      <t>シュッショウスウ</t>
    </rPh>
    <phoneticPr fontId="1"/>
  </si>
  <si>
    <t>前年度繰越金</t>
    <rPh sb="0" eb="3">
      <t>ゼンネンド</t>
    </rPh>
    <rPh sb="3" eb="5">
      <t>クリコシ</t>
    </rPh>
    <rPh sb="5" eb="6">
      <t>キン</t>
    </rPh>
    <phoneticPr fontId="1"/>
  </si>
  <si>
    <t>　　＋２０８百万円</t>
    <phoneticPr fontId="1"/>
  </si>
  <si>
    <t>美作</t>
    <rPh sb="0" eb="2">
      <t>ミマサカ</t>
    </rPh>
    <phoneticPr fontId="1"/>
  </si>
  <si>
    <t>　</t>
    <phoneticPr fontId="1"/>
  </si>
  <si>
    <t>　</t>
    <phoneticPr fontId="1"/>
  </si>
  <si>
    <t>　</t>
    <phoneticPr fontId="1"/>
  </si>
  <si>
    <t>由利本荘</t>
    <rPh sb="0" eb="2">
      <t>ユリ</t>
    </rPh>
    <phoneticPr fontId="1"/>
  </si>
  <si>
    <t>※単位は人</t>
    <rPh sb="1" eb="3">
      <t>タンイ</t>
    </rPh>
    <rPh sb="4" eb="5">
      <t>ニン</t>
    </rPh>
    <phoneticPr fontId="1"/>
  </si>
  <si>
    <t>※健康増進課聞き取り</t>
    <rPh sb="1" eb="3">
      <t>ケンコウ</t>
    </rPh>
    <rPh sb="3" eb="5">
      <t>ゾウシン</t>
    </rPh>
    <rPh sb="5" eb="6">
      <t>カ</t>
    </rPh>
    <rPh sb="6" eb="7">
      <t>キ</t>
    </rPh>
    <rPh sb="8" eb="9">
      <t>ト</t>
    </rPh>
    <phoneticPr fontId="1"/>
  </si>
  <si>
    <t>にかほ・秋田</t>
    <rPh sb="4" eb="6">
      <t>アキタ</t>
    </rPh>
    <phoneticPr fontId="1"/>
  </si>
  <si>
    <t>　◎１９年度末が最良…前年度比＋２０８百万円</t>
    <rPh sb="4" eb="7">
      <t>ネンドマツ</t>
    </rPh>
    <rPh sb="8" eb="10">
      <t>サイリョウ</t>
    </rPh>
    <rPh sb="11" eb="13">
      <t>ゼンネン</t>
    </rPh>
    <rPh sb="13" eb="14">
      <t>ド</t>
    </rPh>
    <rPh sb="14" eb="15">
      <t>ヒ</t>
    </rPh>
    <rPh sb="19" eb="22">
      <t>ヒ</t>
    </rPh>
    <phoneticPr fontId="1"/>
  </si>
  <si>
    <t>旭・千葉</t>
    <rPh sb="0" eb="1">
      <t>アサヒ</t>
    </rPh>
    <rPh sb="2" eb="4">
      <t>チバ</t>
    </rPh>
    <phoneticPr fontId="1"/>
  </si>
  <si>
    <t>鴨川・千葉</t>
    <rPh sb="0" eb="1">
      <t>カモ</t>
    </rPh>
    <rPh sb="1" eb="2">
      <t>カワ</t>
    </rPh>
    <rPh sb="3" eb="5">
      <t>チバ</t>
    </rPh>
    <phoneticPr fontId="1"/>
  </si>
  <si>
    <t>※１９年以降廃止</t>
    <rPh sb="3" eb="4">
      <t>ネン</t>
    </rPh>
    <rPh sb="4" eb="6">
      <t>イコウ</t>
    </rPh>
    <rPh sb="6" eb="8">
      <t>ハイシ</t>
    </rPh>
    <phoneticPr fontId="1"/>
  </si>
  <si>
    <t>※出生率が記入されているところが回答のあった市</t>
    <rPh sb="1" eb="4">
      <t>シ</t>
    </rPh>
    <rPh sb="5" eb="7">
      <t>キニュウ</t>
    </rPh>
    <rPh sb="16" eb="18">
      <t>カイトウ</t>
    </rPh>
    <rPh sb="22" eb="23">
      <t>シ</t>
    </rPh>
    <phoneticPr fontId="1"/>
  </si>
  <si>
    <t>山県・岐阜</t>
    <rPh sb="0" eb="2">
      <t>ヤマガタ</t>
    </rPh>
    <rPh sb="3" eb="5">
      <t>ギフ</t>
    </rPh>
    <phoneticPr fontId="1"/>
  </si>
  <si>
    <t>　◎本市の出生率１．７１より高い市は庄原市のみ→祝金は出生率のアップに結び付かず</t>
    <rPh sb="2" eb="4">
      <t>ホンシ</t>
    </rPh>
    <rPh sb="5" eb="8">
      <t>シ</t>
    </rPh>
    <rPh sb="14" eb="15">
      <t>タカ</t>
    </rPh>
    <rPh sb="16" eb="17">
      <t>シ</t>
    </rPh>
    <rPh sb="18" eb="20">
      <t>ショウバラ</t>
    </rPh>
    <rPh sb="20" eb="21">
      <t>シ</t>
    </rPh>
    <rPh sb="24" eb="25">
      <t>イワイ</t>
    </rPh>
    <rPh sb="25" eb="26">
      <t>キン</t>
    </rPh>
    <rPh sb="27" eb="29">
      <t>シュッセイ</t>
    </rPh>
    <rPh sb="29" eb="30">
      <t>リツ</t>
    </rPh>
    <rPh sb="35" eb="36">
      <t>ムス</t>
    </rPh>
    <rPh sb="37" eb="38">
      <t>ツ</t>
    </rPh>
    <phoneticPr fontId="1"/>
  </si>
  <si>
    <t>南砺・富山</t>
    <rPh sb="0" eb="2">
      <t>ナント</t>
    </rPh>
    <rPh sb="3" eb="5">
      <t>トヤマ</t>
    </rPh>
    <phoneticPr fontId="1"/>
  </si>
  <si>
    <t>　◎「出生数の増加が目的か」との問いに、そうだと答えたのは「にかほ市」のみで他の</t>
    <rPh sb="3" eb="5">
      <t>シュッセイ</t>
    </rPh>
    <rPh sb="5" eb="6">
      <t>スウ</t>
    </rPh>
    <rPh sb="7" eb="9">
      <t>ゾウカ</t>
    </rPh>
    <rPh sb="10" eb="12">
      <t>モクテキ</t>
    </rPh>
    <rPh sb="16" eb="17">
      <t>ト</t>
    </rPh>
    <rPh sb="24" eb="25">
      <t>コタ</t>
    </rPh>
    <rPh sb="33" eb="34">
      <t>シ</t>
    </rPh>
    <rPh sb="38" eb="39">
      <t>タ</t>
    </rPh>
    <phoneticPr fontId="1"/>
  </si>
  <si>
    <t>　　１１市は単純に祝金や子育て支援であって出生率増加は目指していないと負け惜しみ</t>
    <rPh sb="4" eb="5">
      <t>シ</t>
    </rPh>
    <rPh sb="6" eb="8">
      <t>タンジュン</t>
    </rPh>
    <rPh sb="9" eb="10">
      <t>イワイ</t>
    </rPh>
    <rPh sb="10" eb="11">
      <t>キン</t>
    </rPh>
    <rPh sb="12" eb="14">
      <t>コソダ</t>
    </rPh>
    <rPh sb="15" eb="17">
      <t>シエン</t>
    </rPh>
    <rPh sb="21" eb="24">
      <t>シ</t>
    </rPh>
    <rPh sb="24" eb="26">
      <t>ゾウカ</t>
    </rPh>
    <rPh sb="27" eb="29">
      <t>メザ</t>
    </rPh>
    <rPh sb="35" eb="36">
      <t>マ</t>
    </rPh>
    <rPh sb="37" eb="38">
      <t>オ</t>
    </rPh>
    <phoneticPr fontId="1"/>
  </si>
  <si>
    <t>２０２０・９・９　・質問資料・阿武一治提供</t>
    <rPh sb="10" eb="12">
      <t>シツモン</t>
    </rPh>
    <rPh sb="12" eb="14">
      <t>シリョウ</t>
    </rPh>
    <rPh sb="15" eb="17">
      <t>アンノ</t>
    </rPh>
    <rPh sb="17" eb="19">
      <t>カズハル</t>
    </rPh>
    <rPh sb="19" eb="21">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</si>
</sst>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0;[Red]\-#,##0.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UD デジタル 教科書体 NP-B"/>
      <family val="1"/>
      <charset val="128"/>
    </font>
    <font>
      <sz val="10"/>
      <color theme="1"/>
      <name val="UD デジタル 教科書体 NP-B"/>
      <family val="1"/>
      <charset val="128"/>
    </font>
    <font>
      <sz val="8"/>
      <color theme="1"/>
      <name val="UD デジタル 教科書体 NP-B"/>
      <family val="1"/>
      <charset val="128"/>
    </font>
    <font>
      <sz val="11"/>
      <color theme="1"/>
      <name val="UD デジタル 教科書体 NP-B"/>
      <family val="1"/>
      <charset val="128"/>
    </font>
    <font>
      <b/>
      <sz val="36"/>
      <color theme="1"/>
      <name val="UD デジタル 教科書体 NP-B"/>
      <family val="1"/>
      <charset val="128"/>
    </font>
    <font>
      <sz val="9"/>
      <color theme="1"/>
      <name val="UD デジタル 教科書体 NP-B"/>
      <family val="1"/>
      <charset val="128"/>
    </font>
    <font>
      <sz val="6"/>
      <color theme="1"/>
      <name val="UD デジタル 教科書体 NP-B"/>
      <family val="1"/>
      <charset val="128"/>
    </font>
    <font>
      <i/>
      <sz val="8"/>
      <color theme="1"/>
      <name val="UD デジタル 教科書体 NP-B"/>
      <family val="1"/>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0" xfId="0" applyFont="1">
      <alignment vertical="center"/>
    </xf>
    <xf numFmtId="38" fontId="6" fillId="0" borderId="0" xfId="1" applyFo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38" fontId="4" fillId="0" borderId="6" xfId="1" applyFont="1" applyFill="1" applyBorder="1" applyAlignment="1">
      <alignment horizontal="center" vertical="center" wrapText="1"/>
    </xf>
    <xf numFmtId="38" fontId="8" fillId="0" borderId="7"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4" fillId="0" borderId="9" xfId="0"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38" fontId="6" fillId="0" borderId="15" xfId="1" applyFont="1" applyFill="1" applyBorder="1" applyAlignment="1">
      <alignment horizontal="center" vertical="center" wrapText="1"/>
    </xf>
    <xf numFmtId="176" fontId="8" fillId="0" borderId="2" xfId="1" applyNumberFormat="1" applyFont="1" applyFill="1" applyBorder="1" applyAlignment="1">
      <alignment vertical="center" wrapText="1"/>
    </xf>
    <xf numFmtId="176" fontId="8" fillId="0" borderId="16" xfId="1" applyNumberFormat="1" applyFont="1" applyFill="1" applyBorder="1" applyAlignment="1">
      <alignment vertical="center" wrapText="1"/>
    </xf>
    <xf numFmtId="0" fontId="4" fillId="0" borderId="15" xfId="0" applyFont="1" applyBorder="1">
      <alignment vertical="center"/>
    </xf>
    <xf numFmtId="0" fontId="4" fillId="0" borderId="3" xfId="0" applyFont="1" applyBorder="1" applyAlignment="1">
      <alignment horizontal="center" vertical="center"/>
    </xf>
    <xf numFmtId="38" fontId="4" fillId="0" borderId="3" xfId="1" applyFont="1" applyBorder="1" applyAlignment="1">
      <alignment horizontal="center" vertical="center"/>
    </xf>
    <xf numFmtId="38" fontId="4" fillId="0" borderId="0" xfId="1" applyFont="1" applyBorder="1" applyAlignment="1">
      <alignment horizontal="center" vertical="center"/>
    </xf>
    <xf numFmtId="0" fontId="4" fillId="0" borderId="17" xfId="0" applyFont="1" applyBorder="1">
      <alignment vertical="center"/>
    </xf>
    <xf numFmtId="0" fontId="5" fillId="0" borderId="0" xfId="0" applyFo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38" fontId="6" fillId="2" borderId="15" xfId="1" applyFont="1" applyFill="1" applyBorder="1" applyAlignment="1">
      <alignment horizontal="center" vertical="center" wrapText="1"/>
    </xf>
    <xf numFmtId="176" fontId="8" fillId="2" borderId="2" xfId="1" applyNumberFormat="1" applyFont="1" applyFill="1" applyBorder="1" applyAlignment="1">
      <alignment vertical="center" wrapText="1"/>
    </xf>
    <xf numFmtId="176" fontId="8" fillId="2" borderId="16" xfId="1" applyNumberFormat="1" applyFont="1" applyFill="1" applyBorder="1" applyAlignment="1">
      <alignment vertical="center" wrapText="1"/>
    </xf>
    <xf numFmtId="0" fontId="4" fillId="2" borderId="15" xfId="0" applyFont="1" applyFill="1" applyBorder="1">
      <alignment vertical="center"/>
    </xf>
    <xf numFmtId="38" fontId="8" fillId="2" borderId="2" xfId="1" applyFont="1" applyFill="1" applyBorder="1">
      <alignment vertical="center"/>
    </xf>
    <xf numFmtId="38" fontId="8" fillId="2" borderId="0" xfId="1" applyFont="1" applyFill="1" applyBorder="1">
      <alignment vertical="center"/>
    </xf>
    <xf numFmtId="38" fontId="8" fillId="2" borderId="2" xfId="1" applyFont="1" applyFill="1" applyBorder="1" applyAlignment="1">
      <alignment horizontal="center" vertical="center"/>
    </xf>
    <xf numFmtId="38" fontId="8" fillId="2" borderId="20" xfId="1" applyFont="1" applyFill="1" applyBorder="1" applyAlignment="1">
      <alignment horizontal="center" vertical="center"/>
    </xf>
    <xf numFmtId="0" fontId="4" fillId="2" borderId="16" xfId="0" applyFont="1" applyFill="1" applyBorder="1">
      <alignment vertical="center"/>
    </xf>
    <xf numFmtId="38" fontId="8" fillId="0" borderId="2" xfId="1" applyFont="1" applyBorder="1">
      <alignment vertical="center"/>
    </xf>
    <xf numFmtId="38" fontId="8" fillId="0" borderId="20" xfId="1" applyFont="1" applyBorder="1">
      <alignment vertical="center"/>
    </xf>
    <xf numFmtId="38" fontId="8" fillId="0" borderId="2" xfId="1" applyFont="1" applyBorder="1" applyAlignment="1">
      <alignment horizontal="center" vertical="center"/>
    </xf>
    <xf numFmtId="38" fontId="8" fillId="0" borderId="20" xfId="1" applyFont="1" applyBorder="1" applyAlignment="1">
      <alignment horizontal="center" vertical="center"/>
    </xf>
    <xf numFmtId="0" fontId="4" fillId="0" borderId="16" xfId="0" applyFont="1" applyBorder="1">
      <alignment vertical="center"/>
    </xf>
    <xf numFmtId="176" fontId="8" fillId="0" borderId="2" xfId="1" applyNumberFormat="1" applyFont="1" applyFill="1" applyBorder="1" applyAlignment="1">
      <alignment horizontal="center" vertical="center" wrapText="1"/>
    </xf>
    <xf numFmtId="176" fontId="8" fillId="0" borderId="16" xfId="1" applyNumberFormat="1" applyFont="1" applyFill="1" applyBorder="1" applyAlignment="1">
      <alignment horizontal="center" vertical="center" wrapText="1"/>
    </xf>
    <xf numFmtId="2" fontId="4" fillId="0" borderId="16" xfId="0" applyNumberFormat="1" applyFont="1" applyBorder="1">
      <alignment vertical="center"/>
    </xf>
    <xf numFmtId="38" fontId="6" fillId="0" borderId="21" xfId="1" applyFont="1" applyFill="1" applyBorder="1" applyAlignment="1">
      <alignment horizontal="center" vertical="center" wrapText="1"/>
    </xf>
    <xf numFmtId="176" fontId="8" fillId="0" borderId="22" xfId="1" applyNumberFormat="1" applyFont="1" applyFill="1" applyBorder="1" applyAlignment="1">
      <alignment horizontal="right" vertical="center" wrapText="1"/>
    </xf>
    <xf numFmtId="176" fontId="8" fillId="0" borderId="22" xfId="1" applyNumberFormat="1" applyFont="1" applyFill="1" applyBorder="1" applyAlignment="1">
      <alignment vertical="center" wrapText="1"/>
    </xf>
    <xf numFmtId="176" fontId="8" fillId="0" borderId="23" xfId="1" applyNumberFormat="1" applyFont="1" applyFill="1" applyBorder="1" applyAlignment="1">
      <alignment horizontal="right" vertical="center" wrapText="1"/>
    </xf>
    <xf numFmtId="0" fontId="8" fillId="0" borderId="2" xfId="0" applyFont="1" applyBorder="1">
      <alignment vertical="center"/>
    </xf>
    <xf numFmtId="0" fontId="8" fillId="0" borderId="20" xfId="0" applyFont="1" applyBorder="1">
      <alignment vertical="center"/>
    </xf>
    <xf numFmtId="0" fontId="4" fillId="0" borderId="16" xfId="0" applyFont="1" applyBorder="1" applyAlignment="1">
      <alignment horizontal="right" vertical="center"/>
    </xf>
    <xf numFmtId="0" fontId="4" fillId="0" borderId="21" xfId="0" applyFont="1" applyBorder="1">
      <alignment vertical="center"/>
    </xf>
    <xf numFmtId="38" fontId="8" fillId="0" borderId="22" xfId="1" applyFont="1" applyBorder="1">
      <alignment vertical="center"/>
    </xf>
    <xf numFmtId="38" fontId="8" fillId="0" borderId="24" xfId="1" applyFont="1" applyBorder="1">
      <alignment vertical="center"/>
    </xf>
    <xf numFmtId="38" fontId="8" fillId="0" borderId="22" xfId="1" applyFont="1" applyBorder="1" applyAlignment="1">
      <alignment horizontal="center" vertical="center"/>
    </xf>
    <xf numFmtId="38" fontId="8" fillId="0" borderId="24" xfId="1" applyFont="1" applyBorder="1" applyAlignment="1">
      <alignment horizontal="center" vertical="center"/>
    </xf>
    <xf numFmtId="0" fontId="4" fillId="0" borderId="23" xfId="0" applyFont="1" applyBorder="1">
      <alignment vertical="center"/>
    </xf>
    <xf numFmtId="0" fontId="4" fillId="0" borderId="0" xfId="0" applyFont="1" applyBorder="1">
      <alignment vertical="center"/>
    </xf>
    <xf numFmtId="38" fontId="8" fillId="0" borderId="0" xfId="1" applyFont="1" applyBorder="1">
      <alignment vertical="center"/>
    </xf>
    <xf numFmtId="38" fontId="8" fillId="0" borderId="0" xfId="1" applyFont="1" applyBorder="1" applyAlignment="1">
      <alignment horizontal="center" vertical="center"/>
    </xf>
    <xf numFmtId="0" fontId="3" fillId="0" borderId="0" xfId="0" applyFont="1" applyAlignment="1">
      <alignment horizontal="left" vertical="center"/>
    </xf>
    <xf numFmtId="0" fontId="4" fillId="0" borderId="6" xfId="0" applyFont="1" applyBorder="1">
      <alignment vertical="center"/>
    </xf>
    <xf numFmtId="0" fontId="4" fillId="0" borderId="25" xfId="0" applyFont="1" applyBorder="1" applyAlignment="1">
      <alignment horizontal="center" vertical="center"/>
    </xf>
    <xf numFmtId="0" fontId="4" fillId="2" borderId="1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6" xfId="0" applyFont="1" applyBorder="1" applyAlignment="1">
      <alignment horizontal="center" vertical="center"/>
    </xf>
    <xf numFmtId="38" fontId="8" fillId="0" borderId="16" xfId="0" applyNumberFormat="1" applyFont="1" applyBorder="1">
      <alignment vertical="center"/>
    </xf>
    <xf numFmtId="0" fontId="8" fillId="2" borderId="2" xfId="0" applyFont="1" applyFill="1" applyBorder="1">
      <alignment vertical="center"/>
    </xf>
    <xf numFmtId="0" fontId="8" fillId="0" borderId="2" xfId="0" applyFont="1" applyBorder="1" applyAlignment="1">
      <alignment horizontal="right" vertical="center"/>
    </xf>
    <xf numFmtId="177" fontId="8" fillId="0" borderId="2" xfId="0" applyNumberFormat="1" applyFont="1" applyBorder="1">
      <alignment vertical="center"/>
    </xf>
    <xf numFmtId="178" fontId="8" fillId="0" borderId="2" xfId="1" applyNumberFormat="1" applyFont="1" applyBorder="1">
      <alignment vertical="center"/>
    </xf>
    <xf numFmtId="178" fontId="8" fillId="0" borderId="16" xfId="1" applyNumberFormat="1" applyFont="1" applyBorder="1">
      <alignment vertical="center"/>
    </xf>
    <xf numFmtId="38" fontId="8" fillId="0" borderId="16" xfId="1" applyFont="1" applyBorder="1">
      <alignment vertical="center"/>
    </xf>
    <xf numFmtId="0" fontId="8" fillId="0" borderId="2" xfId="0" applyFont="1" applyFill="1" applyBorder="1">
      <alignment vertical="center"/>
    </xf>
    <xf numFmtId="0" fontId="4" fillId="0" borderId="4" xfId="0" applyFont="1" applyBorder="1">
      <alignment vertical="center"/>
    </xf>
    <xf numFmtId="0" fontId="4" fillId="0" borderId="27" xfId="0" applyFont="1" applyBorder="1">
      <alignment vertical="center"/>
    </xf>
    <xf numFmtId="0" fontId="4" fillId="0" borderId="7" xfId="0" applyFont="1" applyBorder="1">
      <alignment vertical="center"/>
    </xf>
    <xf numFmtId="38" fontId="4" fillId="0" borderId="8" xfId="1" applyFont="1" applyBorder="1">
      <alignment vertical="center"/>
    </xf>
    <xf numFmtId="38" fontId="8" fillId="0" borderId="2" xfId="1" applyFont="1" applyFill="1" applyBorder="1">
      <alignment vertical="center"/>
    </xf>
    <xf numFmtId="38" fontId="8" fillId="0" borderId="2" xfId="1" applyFont="1" applyBorder="1" applyAlignment="1">
      <alignment horizontal="right" vertical="center"/>
    </xf>
    <xf numFmtId="0" fontId="4" fillId="0" borderId="28" xfId="0" applyFont="1" applyBorder="1">
      <alignment vertical="center"/>
    </xf>
    <xf numFmtId="0" fontId="4" fillId="0" borderId="29" xfId="0" applyFont="1" applyBorder="1">
      <alignment vertical="center"/>
    </xf>
    <xf numFmtId="38" fontId="4" fillId="0" borderId="16" xfId="1" applyFont="1" applyBorder="1">
      <alignment vertical="center"/>
    </xf>
    <xf numFmtId="38" fontId="9" fillId="0" borderId="22" xfId="1" applyFont="1" applyBorder="1">
      <alignment vertical="center"/>
    </xf>
    <xf numFmtId="0" fontId="9" fillId="0" borderId="22" xfId="0" applyFont="1" applyBorder="1">
      <alignment vertical="center"/>
    </xf>
    <xf numFmtId="38" fontId="9" fillId="0" borderId="22" xfId="1" applyFont="1" applyFill="1" applyBorder="1">
      <alignment vertical="center"/>
    </xf>
    <xf numFmtId="0" fontId="9" fillId="0" borderId="22" xfId="0" applyFont="1" applyFill="1" applyBorder="1">
      <alignment vertical="center"/>
    </xf>
    <xf numFmtId="38" fontId="9" fillId="0" borderId="22" xfId="1" applyFont="1" applyBorder="1" applyAlignment="1">
      <alignment horizontal="right" vertical="center"/>
    </xf>
    <xf numFmtId="177" fontId="8" fillId="0" borderId="22" xfId="0" applyNumberFormat="1" applyFont="1" applyBorder="1">
      <alignment vertical="center"/>
    </xf>
    <xf numFmtId="178" fontId="8" fillId="0" borderId="22" xfId="1" applyNumberFormat="1" applyFont="1" applyBorder="1">
      <alignment vertical="center"/>
    </xf>
    <xf numFmtId="178" fontId="8" fillId="0" borderId="23" xfId="1" applyNumberFormat="1" applyFont="1" applyBorder="1">
      <alignment vertical="center"/>
    </xf>
    <xf numFmtId="0" fontId="4" fillId="0" borderId="30" xfId="0" applyFont="1" applyBorder="1">
      <alignment vertical="center"/>
    </xf>
    <xf numFmtId="0" fontId="4" fillId="0" borderId="31" xfId="0" applyFont="1" applyBorder="1">
      <alignment vertical="center"/>
    </xf>
    <xf numFmtId="38" fontId="4" fillId="0" borderId="0" xfId="1" applyFont="1" applyBorder="1">
      <alignment vertical="center"/>
    </xf>
    <xf numFmtId="38" fontId="4" fillId="0" borderId="0" xfId="1" applyFont="1" applyBorder="1" applyAlignment="1">
      <alignment horizontal="right" vertical="center"/>
    </xf>
    <xf numFmtId="0" fontId="4" fillId="0" borderId="18" xfId="0" applyFont="1" applyBorder="1">
      <alignment vertical="center"/>
    </xf>
    <xf numFmtId="0" fontId="4" fillId="0" borderId="32" xfId="0" applyFont="1" applyBorder="1">
      <alignment vertical="center"/>
    </xf>
    <xf numFmtId="0" fontId="4" fillId="0" borderId="22" xfId="0" applyFont="1" applyBorder="1">
      <alignment vertical="center"/>
    </xf>
    <xf numFmtId="38" fontId="4" fillId="0" borderId="23" xfId="1" applyFont="1" applyBorder="1">
      <alignment vertical="center"/>
    </xf>
    <xf numFmtId="0" fontId="4" fillId="0" borderId="33" xfId="0" applyFont="1" applyBorder="1">
      <alignment vertical="center"/>
    </xf>
    <xf numFmtId="0" fontId="4" fillId="0" borderId="17" xfId="0" applyFont="1" applyBorder="1" applyAlignment="1">
      <alignment horizontal="center" vertical="center"/>
    </xf>
    <xf numFmtId="0" fontId="8" fillId="2" borderId="2" xfId="0" applyFont="1" applyFill="1" applyBorder="1" applyAlignment="1">
      <alignment horizontal="right" vertical="center"/>
    </xf>
    <xf numFmtId="177" fontId="8" fillId="0" borderId="16" xfId="0" applyNumberFormat="1" applyFont="1" applyBorder="1">
      <alignment vertical="center"/>
    </xf>
    <xf numFmtId="38" fontId="4" fillId="0" borderId="0" xfId="1" applyFont="1">
      <alignment vertical="center"/>
    </xf>
    <xf numFmtId="0" fontId="8" fillId="0" borderId="2" xfId="0" applyFont="1" applyFill="1" applyBorder="1" applyAlignment="1">
      <alignment horizontal="right" vertical="center"/>
    </xf>
    <xf numFmtId="0" fontId="8" fillId="0" borderId="0" xfId="0" applyFont="1" applyBorder="1">
      <alignment vertical="center"/>
    </xf>
    <xf numFmtId="40" fontId="4" fillId="0" borderId="0" xfId="1" applyNumberFormat="1" applyFont="1">
      <alignment vertical="center"/>
    </xf>
    <xf numFmtId="38" fontId="8" fillId="2" borderId="16" xfId="0" applyNumberFormat="1" applyFont="1" applyFill="1" applyBorder="1">
      <alignment vertical="center"/>
    </xf>
    <xf numFmtId="40" fontId="8" fillId="0" borderId="2" xfId="1" applyNumberFormat="1" applyFont="1" applyBorder="1" applyAlignment="1">
      <alignment horizontal="right" vertical="center"/>
    </xf>
    <xf numFmtId="38" fontId="8" fillId="0" borderId="2" xfId="1" applyFont="1" applyFill="1" applyBorder="1" applyAlignment="1">
      <alignment horizontal="right" vertical="center"/>
    </xf>
    <xf numFmtId="40" fontId="8" fillId="0" borderId="2" xfId="1" applyNumberFormat="1" applyFont="1" applyFill="1" applyBorder="1" applyAlignment="1">
      <alignment horizontal="right" vertical="center"/>
    </xf>
    <xf numFmtId="40" fontId="9" fillId="0" borderId="22" xfId="1" applyNumberFormat="1" applyFont="1" applyBorder="1" applyAlignment="1">
      <alignment horizontal="right" vertical="center"/>
    </xf>
    <xf numFmtId="38" fontId="9" fillId="0" borderId="22" xfId="1" applyFont="1" applyFill="1" applyBorder="1" applyAlignment="1">
      <alignment horizontal="right" vertical="center"/>
    </xf>
    <xf numFmtId="40" fontId="9" fillId="0" borderId="22" xfId="1" applyNumberFormat="1" applyFont="1" applyFill="1" applyBorder="1" applyAlignment="1">
      <alignment horizontal="right" vertical="center"/>
    </xf>
    <xf numFmtId="0" fontId="8" fillId="0" borderId="16" xfId="0" applyFont="1" applyBorder="1">
      <alignment vertical="center"/>
    </xf>
    <xf numFmtId="38" fontId="5" fillId="0" borderId="0" xfId="1" applyFont="1" applyBorder="1">
      <alignment vertical="center"/>
    </xf>
    <xf numFmtId="40" fontId="4" fillId="0" borderId="0" xfId="1" applyNumberFormat="1" applyFont="1" applyBorder="1" applyAlignment="1">
      <alignment horizontal="right" vertical="center"/>
    </xf>
    <xf numFmtId="38" fontId="4" fillId="0" borderId="0" xfId="1" applyFont="1" applyFill="1" applyBorder="1" applyAlignment="1">
      <alignment horizontal="right" vertical="center"/>
    </xf>
    <xf numFmtId="40" fontId="4" fillId="0" borderId="0" xfId="1" applyNumberFormat="1" applyFont="1" applyFill="1" applyBorder="1" applyAlignment="1">
      <alignment horizontal="right" vertical="center"/>
    </xf>
    <xf numFmtId="177" fontId="4" fillId="0" borderId="0" xfId="0" applyNumberFormat="1" applyFont="1" applyBorder="1">
      <alignment vertical="center"/>
    </xf>
    <xf numFmtId="178" fontId="4" fillId="0" borderId="0" xfId="1" applyNumberFormat="1" applyFont="1" applyBorder="1">
      <alignment vertical="center"/>
    </xf>
    <xf numFmtId="38" fontId="8" fillId="0" borderId="23" xfId="1" applyFont="1" applyBorder="1">
      <alignment vertical="center"/>
    </xf>
    <xf numFmtId="0" fontId="4" fillId="0" borderId="0" xfId="0" applyFont="1" applyFill="1">
      <alignment vertical="center"/>
    </xf>
    <xf numFmtId="0" fontId="4"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6" xfId="0" applyFont="1" applyBorder="1" applyAlignment="1">
      <alignment horizontal="center" vertical="center"/>
    </xf>
    <xf numFmtId="0" fontId="5" fillId="0" borderId="6" xfId="0" applyFont="1" applyBorder="1" applyAlignment="1">
      <alignment horizontal="center" vertical="center"/>
    </xf>
    <xf numFmtId="0" fontId="4" fillId="0" borderId="15" xfId="0" applyFont="1" applyBorder="1" applyAlignment="1">
      <alignment horizontal="center" vertical="center"/>
    </xf>
    <xf numFmtId="177" fontId="4" fillId="0" borderId="2" xfId="0" applyNumberFormat="1" applyFont="1" applyBorder="1">
      <alignment vertical="center"/>
    </xf>
    <xf numFmtId="177" fontId="4" fillId="0" borderId="16" xfId="0" applyNumberFormat="1" applyFont="1" applyBorder="1">
      <alignment vertical="center"/>
    </xf>
    <xf numFmtId="177" fontId="4" fillId="2" borderId="16" xfId="0" applyNumberFormat="1" applyFont="1" applyFill="1" applyBorder="1">
      <alignment vertical="center"/>
    </xf>
    <xf numFmtId="0" fontId="4" fillId="0" borderId="21" xfId="0" applyFont="1" applyBorder="1" applyAlignment="1">
      <alignment horizontal="center" vertical="center"/>
    </xf>
    <xf numFmtId="177" fontId="4" fillId="0" borderId="22" xfId="0" applyNumberFormat="1" applyFont="1" applyBorder="1">
      <alignment vertical="center"/>
    </xf>
    <xf numFmtId="177" fontId="4" fillId="0" borderId="23" xfId="0" applyNumberFormat="1" applyFont="1" applyBorder="1">
      <alignment vertical="center"/>
    </xf>
    <xf numFmtId="177" fontId="4" fillId="0" borderId="22" xfId="0" applyNumberFormat="1" applyFont="1" applyFill="1" applyBorder="1">
      <alignment vertical="center"/>
    </xf>
    <xf numFmtId="177" fontId="4" fillId="2" borderId="23" xfId="0" applyNumberFormat="1" applyFont="1" applyFill="1" applyBorder="1">
      <alignment vertical="center"/>
    </xf>
    <xf numFmtId="0" fontId="4" fillId="0" borderId="0" xfId="0" applyFont="1" applyAlignment="1">
      <alignment horizontal="left" vertical="center"/>
    </xf>
    <xf numFmtId="38" fontId="4" fillId="2" borderId="16" xfId="1" applyFont="1" applyFill="1" applyBorder="1">
      <alignment vertical="center"/>
    </xf>
    <xf numFmtId="177" fontId="4" fillId="2" borderId="22" xfId="0" applyNumberFormat="1" applyFont="1" applyFill="1" applyBorder="1">
      <alignment vertical="center"/>
    </xf>
    <xf numFmtId="38" fontId="8" fillId="0" borderId="23" xfId="0" applyNumberFormat="1" applyFont="1" applyBorder="1">
      <alignment vertical="center"/>
    </xf>
    <xf numFmtId="0" fontId="6" fillId="0" borderId="0" xfId="0" applyFont="1" applyBorder="1">
      <alignment vertical="center"/>
    </xf>
    <xf numFmtId="0" fontId="4" fillId="0" borderId="11" xfId="0" applyFont="1" applyBorder="1">
      <alignment vertical="center"/>
    </xf>
    <xf numFmtId="38" fontId="4" fillId="0" borderId="7" xfId="1" applyFont="1" applyBorder="1" applyAlignment="1">
      <alignment horizontal="center" vertical="center"/>
    </xf>
    <xf numFmtId="0" fontId="4" fillId="0" borderId="8" xfId="0" applyFont="1" applyBorder="1">
      <alignment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lignment vertical="center"/>
    </xf>
    <xf numFmtId="0" fontId="4" fillId="0" borderId="1" xfId="0" applyFont="1" applyFill="1" applyBorder="1">
      <alignment vertical="center"/>
    </xf>
    <xf numFmtId="0" fontId="4" fillId="0" borderId="34" xfId="0" applyFont="1" applyBorder="1">
      <alignment vertical="center"/>
    </xf>
    <xf numFmtId="40" fontId="4" fillId="0" borderId="34" xfId="1" applyNumberFormat="1" applyFont="1" applyBorder="1">
      <alignment vertical="center"/>
    </xf>
    <xf numFmtId="0" fontId="4" fillId="0" borderId="2" xfId="0" applyFont="1" applyBorder="1" applyAlignment="1">
      <alignment vertical="center"/>
    </xf>
    <xf numFmtId="0" fontId="6" fillId="0" borderId="1" xfId="0" applyFont="1" applyBorder="1">
      <alignment vertical="center"/>
    </xf>
    <xf numFmtId="0" fontId="6" fillId="0" borderId="34" xfId="0" applyFont="1" applyBorder="1">
      <alignment vertical="center"/>
    </xf>
    <xf numFmtId="0" fontId="4" fillId="0" borderId="13" xfId="0" applyFont="1" applyFill="1" applyBorder="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2" xfId="0" applyFont="1" applyFill="1" applyBorder="1" applyAlignment="1">
      <alignment vertical="center"/>
    </xf>
    <xf numFmtId="40" fontId="4" fillId="0" borderId="31" xfId="1" applyNumberFormat="1" applyFont="1" applyBorder="1">
      <alignment vertical="center"/>
    </xf>
    <xf numFmtId="0" fontId="4" fillId="0" borderId="2" xfId="0" applyFont="1" applyFill="1" applyBorder="1">
      <alignment vertical="center"/>
    </xf>
    <xf numFmtId="0" fontId="6" fillId="0" borderId="11" xfId="0" applyFont="1" applyBorder="1">
      <alignment vertical="center"/>
    </xf>
    <xf numFmtId="38" fontId="8" fillId="0" borderId="34" xfId="1" applyFont="1" applyBorder="1" applyAlignment="1">
      <alignment horizontal="right" vertical="center"/>
    </xf>
    <xf numFmtId="38" fontId="8" fillId="0" borderId="16" xfId="1" applyFont="1" applyBorder="1" applyAlignment="1">
      <alignment horizontal="right" vertical="center"/>
    </xf>
    <xf numFmtId="40" fontId="4" fillId="0" borderId="35" xfId="1" applyNumberFormat="1" applyFont="1" applyBorder="1">
      <alignment vertical="center"/>
    </xf>
    <xf numFmtId="38" fontId="4" fillId="0" borderId="2" xfId="1" applyFont="1" applyBorder="1">
      <alignment vertical="center"/>
    </xf>
    <xf numFmtId="0" fontId="6" fillId="0" borderId="36" xfId="0" applyFont="1" applyBorder="1">
      <alignment vertical="center"/>
    </xf>
    <xf numFmtId="0" fontId="6" fillId="0" borderId="37" xfId="0" applyFont="1" applyBorder="1">
      <alignment vertical="center"/>
    </xf>
    <xf numFmtId="38" fontId="8" fillId="0" borderId="37" xfId="0" applyNumberFormat="1" applyFont="1" applyBorder="1" applyAlignment="1">
      <alignment horizontal="right" vertical="center"/>
    </xf>
    <xf numFmtId="38" fontId="8" fillId="0" borderId="22" xfId="0" applyNumberFormat="1" applyFont="1" applyBorder="1" applyAlignment="1">
      <alignment horizontal="right" vertical="center"/>
    </xf>
    <xf numFmtId="38" fontId="8" fillId="0" borderId="23" xfId="0" applyNumberFormat="1" applyFont="1" applyBorder="1" applyAlignment="1">
      <alignment horizontal="right" vertical="center"/>
    </xf>
    <xf numFmtId="0" fontId="8" fillId="0" borderId="0" xfId="0" applyFont="1">
      <alignment vertical="center"/>
    </xf>
    <xf numFmtId="0" fontId="8" fillId="0" borderId="0" xfId="0" applyFont="1" applyAlignment="1">
      <alignment horizontal="center" vertical="center"/>
    </xf>
    <xf numFmtId="0" fontId="5" fillId="0" borderId="2" xfId="0" applyFont="1" applyBorder="1">
      <alignment vertical="center"/>
    </xf>
    <xf numFmtId="0" fontId="4" fillId="0" borderId="14" xfId="0" applyFont="1" applyBorder="1">
      <alignment vertical="center"/>
    </xf>
    <xf numFmtId="0" fontId="4" fillId="0" borderId="36" xfId="0" applyFont="1" applyFill="1" applyBorder="1">
      <alignment vertical="center"/>
    </xf>
    <xf numFmtId="40" fontId="4" fillId="0" borderId="37" xfId="1" applyNumberFormat="1" applyFont="1" applyBorder="1">
      <alignment vertical="center"/>
    </xf>
    <xf numFmtId="0" fontId="10"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88"/>
  <sheetViews>
    <sheetView tabSelected="1" zoomScale="118" zoomScaleNormal="118" workbookViewId="0">
      <selection activeCell="F13" sqref="F13"/>
    </sheetView>
  </sheetViews>
  <sheetFormatPr defaultColWidth="6.25" defaultRowHeight="14.25" customHeight="1" x14ac:dyDescent="0.15"/>
  <cols>
    <col min="1" max="1" width="3.625" style="1" customWidth="1"/>
    <col min="2" max="6" width="7.625" style="2" customWidth="1"/>
    <col min="7" max="7" width="7.625" style="3" customWidth="1"/>
    <col min="8" max="18" width="7.625" style="2" customWidth="1"/>
    <col min="19" max="19" width="8" style="2" customWidth="1"/>
    <col min="20" max="25" width="7.625" style="2" customWidth="1"/>
    <col min="26" max="16384" width="6.25" style="2"/>
  </cols>
  <sheetData>
    <row r="1" spans="1:23" ht="18.75" customHeight="1" thickBot="1" x14ac:dyDescent="0.2">
      <c r="A1" s="1" t="s">
        <v>1</v>
      </c>
      <c r="I1" s="4" t="s">
        <v>2</v>
      </c>
      <c r="K1" s="1" t="s">
        <v>3</v>
      </c>
      <c r="M1" s="5"/>
      <c r="N1" s="6"/>
      <c r="O1" s="6"/>
      <c r="Q1" s="4" t="s">
        <v>4</v>
      </c>
      <c r="V1" s="7" t="s">
        <v>5</v>
      </c>
      <c r="W1" s="8"/>
    </row>
    <row r="2" spans="1:23" s="3" customFormat="1" ht="18.75" customHeight="1" x14ac:dyDescent="0.15">
      <c r="B2" s="9" t="s">
        <v>6</v>
      </c>
      <c r="C2" s="10" t="s">
        <v>7</v>
      </c>
      <c r="D2" s="11" t="s">
        <v>8</v>
      </c>
      <c r="E2" s="11" t="s">
        <v>9</v>
      </c>
      <c r="F2" s="10" t="s">
        <v>10</v>
      </c>
      <c r="G2" s="10" t="s">
        <v>11</v>
      </c>
      <c r="H2" s="11" t="s">
        <v>12</v>
      </c>
      <c r="I2" s="12" t="s">
        <v>13</v>
      </c>
      <c r="L2" s="13"/>
      <c r="M2" s="14" t="s">
        <v>14</v>
      </c>
      <c r="N2" s="15"/>
      <c r="O2" s="16" t="s">
        <v>15</v>
      </c>
      <c r="P2" s="17"/>
      <c r="Q2" s="18" t="s">
        <v>16</v>
      </c>
      <c r="R2" s="19" t="s">
        <v>17</v>
      </c>
      <c r="V2" s="20"/>
      <c r="W2" s="21"/>
    </row>
    <row r="3" spans="1:23" ht="18.75" customHeight="1" thickBot="1" x14ac:dyDescent="0.2">
      <c r="B3" s="22" t="s">
        <v>18</v>
      </c>
      <c r="C3" s="23">
        <v>558</v>
      </c>
      <c r="D3" s="23">
        <v>518</v>
      </c>
      <c r="E3" s="23">
        <v>576</v>
      </c>
      <c r="F3" s="23">
        <v>-58</v>
      </c>
      <c r="G3" s="23">
        <v>616</v>
      </c>
      <c r="H3" s="23">
        <v>174</v>
      </c>
      <c r="I3" s="24">
        <v>384</v>
      </c>
      <c r="K3" s="3"/>
      <c r="L3" s="25"/>
      <c r="M3" s="26" t="s">
        <v>19</v>
      </c>
      <c r="N3" s="27" t="s">
        <v>20</v>
      </c>
      <c r="O3" s="28" t="s">
        <v>21</v>
      </c>
      <c r="P3" s="28" t="s">
        <v>22</v>
      </c>
      <c r="Q3" s="29" t="s">
        <v>23</v>
      </c>
      <c r="R3" s="30" t="s">
        <v>24</v>
      </c>
      <c r="V3" s="31"/>
      <c r="W3" s="32"/>
    </row>
    <row r="4" spans="1:23" ht="18.75" customHeight="1" x14ac:dyDescent="0.15">
      <c r="B4" s="33" t="s">
        <v>25</v>
      </c>
      <c r="C4" s="34">
        <v>-170</v>
      </c>
      <c r="D4" s="34">
        <v>508</v>
      </c>
      <c r="E4" s="34">
        <v>655</v>
      </c>
      <c r="F4" s="34">
        <v>-147</v>
      </c>
      <c r="G4" s="34">
        <v>-23</v>
      </c>
      <c r="H4" s="34">
        <v>-110</v>
      </c>
      <c r="I4" s="35">
        <v>-60</v>
      </c>
      <c r="K4" s="3"/>
      <c r="L4" s="36" t="s">
        <v>26</v>
      </c>
      <c r="M4" s="37">
        <v>639</v>
      </c>
      <c r="N4" s="38">
        <v>1617</v>
      </c>
      <c r="O4" s="39">
        <v>4</v>
      </c>
      <c r="P4" s="40">
        <v>5</v>
      </c>
      <c r="Q4" s="41">
        <v>1.57</v>
      </c>
      <c r="R4" s="30" t="s">
        <v>27</v>
      </c>
    </row>
    <row r="5" spans="1:23" ht="18.75" customHeight="1" x14ac:dyDescent="0.15">
      <c r="B5" s="22" t="s">
        <v>28</v>
      </c>
      <c r="C5" s="23">
        <v>225</v>
      </c>
      <c r="D5" s="23">
        <v>522</v>
      </c>
      <c r="E5" s="23">
        <v>668</v>
      </c>
      <c r="F5" s="23">
        <v>-146</v>
      </c>
      <c r="G5" s="23">
        <v>371</v>
      </c>
      <c r="H5" s="23">
        <v>13</v>
      </c>
      <c r="I5" s="24">
        <v>212</v>
      </c>
      <c r="L5" s="25" t="s">
        <v>29</v>
      </c>
      <c r="M5" s="42">
        <v>614</v>
      </c>
      <c r="N5" s="43">
        <v>1274</v>
      </c>
      <c r="O5" s="44">
        <v>7</v>
      </c>
      <c r="P5" s="45">
        <v>4</v>
      </c>
      <c r="Q5" s="46">
        <v>0.78</v>
      </c>
      <c r="R5" s="30" t="s">
        <v>30</v>
      </c>
    </row>
    <row r="6" spans="1:23" ht="18.75" customHeight="1" x14ac:dyDescent="0.15">
      <c r="B6" s="22"/>
      <c r="C6" s="47"/>
      <c r="D6" s="47"/>
      <c r="E6" s="47"/>
      <c r="F6" s="47"/>
      <c r="G6" s="47"/>
      <c r="H6" s="47"/>
      <c r="I6" s="48"/>
      <c r="L6" s="25" t="s">
        <v>31</v>
      </c>
      <c r="M6" s="42">
        <v>577</v>
      </c>
      <c r="N6" s="43">
        <v>1208</v>
      </c>
      <c r="O6" s="44">
        <v>2</v>
      </c>
      <c r="P6" s="45">
        <v>3.14</v>
      </c>
      <c r="Q6" s="49">
        <v>2.5299999999999998</v>
      </c>
      <c r="R6" s="30" t="s">
        <v>32</v>
      </c>
    </row>
    <row r="7" spans="1:23" ht="18.75" customHeight="1" thickBot="1" x14ac:dyDescent="0.2">
      <c r="B7" s="50" t="s">
        <v>33</v>
      </c>
      <c r="C7" s="51">
        <v>-44</v>
      </c>
      <c r="D7" s="52">
        <v>262</v>
      </c>
      <c r="E7" s="52">
        <v>335</v>
      </c>
      <c r="F7" s="52">
        <v>-83</v>
      </c>
      <c r="G7" s="51">
        <v>39</v>
      </c>
      <c r="H7" s="51">
        <v>-36</v>
      </c>
      <c r="I7" s="53">
        <v>80</v>
      </c>
      <c r="L7" s="25" t="s">
        <v>34</v>
      </c>
      <c r="M7" s="42">
        <v>557</v>
      </c>
      <c r="N7" s="43">
        <v>1190</v>
      </c>
      <c r="O7" s="44">
        <v>10</v>
      </c>
      <c r="P7" s="45">
        <v>10</v>
      </c>
      <c r="Q7" s="46">
        <v>0.77</v>
      </c>
      <c r="R7" s="2" t="s">
        <v>35</v>
      </c>
    </row>
    <row r="8" spans="1:23" ht="18.75" customHeight="1" x14ac:dyDescent="0.15">
      <c r="C8" s="30" t="s">
        <v>36</v>
      </c>
      <c r="L8" s="25" t="s">
        <v>37</v>
      </c>
      <c r="M8" s="42">
        <v>368</v>
      </c>
      <c r="N8" s="43">
        <v>1088</v>
      </c>
      <c r="O8" s="44">
        <v>8</v>
      </c>
      <c r="P8" s="45">
        <v>1</v>
      </c>
      <c r="Q8" s="46">
        <v>0.89</v>
      </c>
      <c r="R8" s="2" t="s">
        <v>38</v>
      </c>
    </row>
    <row r="9" spans="1:23" ht="18.75" customHeight="1" x14ac:dyDescent="0.15">
      <c r="B9" s="2" t="s">
        <v>39</v>
      </c>
      <c r="C9" s="30"/>
      <c r="L9" s="25" t="s">
        <v>40</v>
      </c>
      <c r="M9" s="42">
        <v>219</v>
      </c>
      <c r="N9" s="43">
        <v>986</v>
      </c>
      <c r="O9" s="44">
        <v>3</v>
      </c>
      <c r="P9" s="45">
        <v>2</v>
      </c>
      <c r="Q9" s="46">
        <v>0.41</v>
      </c>
      <c r="R9" s="2" t="s">
        <v>41</v>
      </c>
    </row>
    <row r="10" spans="1:23" ht="18.75" customHeight="1" x14ac:dyDescent="0.15">
      <c r="B10" s="2" t="s">
        <v>42</v>
      </c>
      <c r="C10" s="30"/>
      <c r="L10" s="25" t="s">
        <v>43</v>
      </c>
      <c r="M10" s="42">
        <v>154</v>
      </c>
      <c r="N10" s="43">
        <v>836</v>
      </c>
      <c r="O10" s="44">
        <v>6</v>
      </c>
      <c r="P10" s="45">
        <v>6</v>
      </c>
      <c r="Q10" s="46">
        <v>0.24</v>
      </c>
      <c r="R10" s="2" t="s">
        <v>44</v>
      </c>
    </row>
    <row r="11" spans="1:23" ht="18.75" customHeight="1" x14ac:dyDescent="0.15">
      <c r="B11" s="2" t="s">
        <v>45</v>
      </c>
      <c r="C11" s="30"/>
      <c r="L11" s="25" t="s">
        <v>46</v>
      </c>
      <c r="M11" s="42">
        <v>187</v>
      </c>
      <c r="N11" s="43">
        <v>780</v>
      </c>
      <c r="O11" s="44">
        <v>1</v>
      </c>
      <c r="P11" s="45">
        <v>7</v>
      </c>
      <c r="Q11" s="46">
        <v>1.1399999999999999</v>
      </c>
      <c r="R11" s="2" t="s">
        <v>47</v>
      </c>
    </row>
    <row r="12" spans="1:23" ht="18.75" customHeight="1" x14ac:dyDescent="0.15">
      <c r="B12" s="2" t="s">
        <v>48</v>
      </c>
      <c r="C12" s="30"/>
      <c r="L12" s="25" t="s">
        <v>49</v>
      </c>
      <c r="M12" s="54">
        <v>228</v>
      </c>
      <c r="N12" s="55">
        <v>546</v>
      </c>
      <c r="O12" s="44">
        <v>5</v>
      </c>
      <c r="P12" s="45">
        <v>8</v>
      </c>
      <c r="Q12" s="56" t="s">
        <v>50</v>
      </c>
      <c r="R12" s="2" t="s">
        <v>51</v>
      </c>
    </row>
    <row r="13" spans="1:23" ht="18.75" customHeight="1" thickBot="1" x14ac:dyDescent="0.2">
      <c r="B13" s="5"/>
      <c r="L13" s="57" t="s">
        <v>52</v>
      </c>
      <c r="M13" s="58">
        <v>16</v>
      </c>
      <c r="N13" s="59">
        <v>474</v>
      </c>
      <c r="O13" s="60">
        <v>9</v>
      </c>
      <c r="P13" s="61">
        <v>9</v>
      </c>
      <c r="Q13" s="62">
        <v>9.02</v>
      </c>
      <c r="R13" s="2" t="s">
        <v>53</v>
      </c>
    </row>
    <row r="14" spans="1:23" ht="18.75" customHeight="1" x14ac:dyDescent="0.15">
      <c r="B14" s="5"/>
      <c r="L14" s="63"/>
      <c r="M14" s="64"/>
      <c r="N14" s="64"/>
      <c r="O14" s="65"/>
      <c r="P14" s="65"/>
      <c r="Q14" s="63"/>
    </row>
    <row r="15" spans="1:23" ht="18.75" customHeight="1" x14ac:dyDescent="0.15">
      <c r="A15" s="1" t="s">
        <v>54</v>
      </c>
    </row>
    <row r="16" spans="1:23" ht="18.75" customHeight="1" thickBot="1" x14ac:dyDescent="0.2">
      <c r="B16" s="1" t="s">
        <v>55</v>
      </c>
      <c r="G16" s="2"/>
      <c r="I16" s="3"/>
      <c r="M16" s="4" t="s">
        <v>56</v>
      </c>
      <c r="N16" s="66" t="s">
        <v>57</v>
      </c>
      <c r="R16" s="4" t="s">
        <v>58</v>
      </c>
    </row>
    <row r="17" spans="2:23" ht="18.75" customHeight="1" x14ac:dyDescent="0.15">
      <c r="B17" s="67"/>
      <c r="C17" s="14" t="s">
        <v>59</v>
      </c>
      <c r="D17" s="16" t="s">
        <v>60</v>
      </c>
      <c r="E17" s="68"/>
      <c r="F17" s="17"/>
      <c r="G17" s="69" t="s">
        <v>61</v>
      </c>
      <c r="H17" s="70"/>
      <c r="I17" s="71"/>
      <c r="J17" s="14" t="s">
        <v>62</v>
      </c>
      <c r="K17" s="72" t="s">
        <v>63</v>
      </c>
      <c r="L17" s="73"/>
      <c r="M17" s="74"/>
      <c r="O17" s="67"/>
      <c r="P17" s="75" t="s">
        <v>64</v>
      </c>
      <c r="Q17" s="75" t="s">
        <v>65</v>
      </c>
      <c r="R17" s="76" t="s">
        <v>66</v>
      </c>
    </row>
    <row r="18" spans="2:23" ht="18.75" customHeight="1" x14ac:dyDescent="0.15">
      <c r="B18" s="25"/>
      <c r="C18" s="77"/>
      <c r="D18" s="78" t="s">
        <v>67</v>
      </c>
      <c r="E18" s="78" t="s">
        <v>68</v>
      </c>
      <c r="F18" s="26" t="s">
        <v>0</v>
      </c>
      <c r="G18" s="79" t="s">
        <v>67</v>
      </c>
      <c r="H18" s="79" t="s">
        <v>68</v>
      </c>
      <c r="I18" s="80" t="s">
        <v>0</v>
      </c>
      <c r="J18" s="78" t="s">
        <v>67</v>
      </c>
      <c r="K18" s="78" t="s">
        <v>69</v>
      </c>
      <c r="L18" s="78" t="s">
        <v>70</v>
      </c>
      <c r="M18" s="81" t="s">
        <v>71</v>
      </c>
      <c r="O18" s="25" t="s">
        <v>49</v>
      </c>
      <c r="P18" s="42">
        <v>5838</v>
      </c>
      <c r="Q18" s="42">
        <v>3982</v>
      </c>
      <c r="R18" s="82">
        <f t="shared" ref="R18:R30" si="0">+P18+Q18</f>
        <v>9820</v>
      </c>
    </row>
    <row r="19" spans="2:23" ht="18.75" customHeight="1" x14ac:dyDescent="0.15">
      <c r="B19" s="25" t="s">
        <v>72</v>
      </c>
      <c r="C19" s="54">
        <v>515</v>
      </c>
      <c r="D19" s="54">
        <v>212</v>
      </c>
      <c r="E19" s="54">
        <v>3.74</v>
      </c>
      <c r="F19" s="54">
        <v>184</v>
      </c>
      <c r="G19" s="83">
        <v>213</v>
      </c>
      <c r="H19" s="83">
        <v>4.1900000000000004</v>
      </c>
      <c r="I19" s="83">
        <v>306</v>
      </c>
      <c r="J19" s="84">
        <v>188</v>
      </c>
      <c r="K19" s="85">
        <f>+D19/C19*100</f>
        <v>41.165048543689323</v>
      </c>
      <c r="L19" s="86">
        <f>+G19/C19*100</f>
        <v>41.359223300970875</v>
      </c>
      <c r="M19" s="87">
        <f>+J19/C19*100</f>
        <v>36.504854368932037</v>
      </c>
      <c r="O19" s="25" t="s">
        <v>31</v>
      </c>
      <c r="P19" s="42">
        <v>3979</v>
      </c>
      <c r="Q19" s="42">
        <v>3883</v>
      </c>
      <c r="R19" s="88">
        <f t="shared" si="0"/>
        <v>7862</v>
      </c>
      <c r="S19" s="2" t="s">
        <v>73</v>
      </c>
    </row>
    <row r="20" spans="2:23" ht="18.75" customHeight="1" thickBot="1" x14ac:dyDescent="0.2">
      <c r="B20" s="25" t="s">
        <v>74</v>
      </c>
      <c r="C20" s="54">
        <v>391</v>
      </c>
      <c r="D20" s="54">
        <v>149</v>
      </c>
      <c r="E20" s="54">
        <v>2.85</v>
      </c>
      <c r="F20" s="54">
        <v>85</v>
      </c>
      <c r="G20" s="89">
        <v>157</v>
      </c>
      <c r="H20" s="89">
        <v>2.78</v>
      </c>
      <c r="I20" s="89">
        <v>106</v>
      </c>
      <c r="J20" s="84">
        <v>112</v>
      </c>
      <c r="K20" s="85">
        <f>+D20/C20*100</f>
        <v>38.107416879795394</v>
      </c>
      <c r="L20" s="86">
        <f>+G20/C20*100</f>
        <v>40.153452685421996</v>
      </c>
      <c r="M20" s="87">
        <f>+J20/C20*100</f>
        <v>28.644501278772378</v>
      </c>
      <c r="O20" s="25" t="s">
        <v>37</v>
      </c>
      <c r="P20" s="42">
        <v>3979</v>
      </c>
      <c r="Q20" s="42">
        <v>3883</v>
      </c>
      <c r="R20" s="88">
        <f t="shared" si="0"/>
        <v>7862</v>
      </c>
      <c r="W20" s="4" t="s">
        <v>75</v>
      </c>
    </row>
    <row r="21" spans="2:23" ht="18.75" customHeight="1" x14ac:dyDescent="0.15">
      <c r="B21" s="25" t="s">
        <v>76</v>
      </c>
      <c r="C21" s="42">
        <v>1188</v>
      </c>
      <c r="D21" s="54">
        <v>694</v>
      </c>
      <c r="E21" s="54">
        <v>4.74</v>
      </c>
      <c r="F21" s="54">
        <v>312</v>
      </c>
      <c r="G21" s="89">
        <v>538</v>
      </c>
      <c r="H21" s="89">
        <v>4.24</v>
      </c>
      <c r="I21" s="89">
        <v>314</v>
      </c>
      <c r="J21" s="84">
        <v>424</v>
      </c>
      <c r="K21" s="85">
        <f>+D21/C21*100</f>
        <v>58.417508417508415</v>
      </c>
      <c r="L21" s="86">
        <f>+G21/C21*100</f>
        <v>45.286195286195287</v>
      </c>
      <c r="M21" s="87">
        <f>+J21/C21*100</f>
        <v>35.690235690235689</v>
      </c>
      <c r="O21" s="25" t="s">
        <v>40</v>
      </c>
      <c r="P21" s="42">
        <v>3742</v>
      </c>
      <c r="Q21" s="42">
        <v>4063</v>
      </c>
      <c r="R21" s="82">
        <f t="shared" si="0"/>
        <v>7805</v>
      </c>
      <c r="T21" s="90" t="s">
        <v>77</v>
      </c>
      <c r="U21" s="91"/>
      <c r="V21" s="92" t="s">
        <v>78</v>
      </c>
      <c r="W21" s="93">
        <v>1051</v>
      </c>
    </row>
    <row r="22" spans="2:23" ht="18.75" customHeight="1" x14ac:dyDescent="0.15">
      <c r="B22" s="25" t="s">
        <v>79</v>
      </c>
      <c r="C22" s="42">
        <v>13633</v>
      </c>
      <c r="D22" s="42">
        <v>6296</v>
      </c>
      <c r="E22" s="54">
        <v>3.88</v>
      </c>
      <c r="F22" s="54"/>
      <c r="G22" s="94">
        <v>5196</v>
      </c>
      <c r="H22" s="89">
        <v>3.75</v>
      </c>
      <c r="I22" s="89" t="s">
        <v>80</v>
      </c>
      <c r="J22" s="95">
        <v>4317</v>
      </c>
      <c r="K22" s="85">
        <f>+D22/C22*100</f>
        <v>46.182058241032784</v>
      </c>
      <c r="L22" s="86">
        <f>+G22/C22*100</f>
        <v>38.113401305655401</v>
      </c>
      <c r="M22" s="87">
        <f>+J22/C22*100</f>
        <v>31.665810900022006</v>
      </c>
      <c r="O22" s="25" t="s">
        <v>52</v>
      </c>
      <c r="P22" s="42">
        <v>3432</v>
      </c>
      <c r="Q22" s="42">
        <v>4279</v>
      </c>
      <c r="R22" s="82">
        <f t="shared" si="0"/>
        <v>7711</v>
      </c>
      <c r="T22" s="96" t="s">
        <v>81</v>
      </c>
      <c r="U22" s="97"/>
      <c r="V22" s="77" t="s">
        <v>82</v>
      </c>
      <c r="W22" s="98">
        <v>645</v>
      </c>
    </row>
    <row r="23" spans="2:23" ht="18.75" customHeight="1" thickBot="1" x14ac:dyDescent="0.2">
      <c r="B23" s="57" t="s">
        <v>83</v>
      </c>
      <c r="C23" s="99">
        <v>1826500</v>
      </c>
      <c r="D23" s="99">
        <v>915042</v>
      </c>
      <c r="E23" s="100"/>
      <c r="F23" s="100"/>
      <c r="G23" s="101">
        <v>817338</v>
      </c>
      <c r="H23" s="102"/>
      <c r="I23" s="102"/>
      <c r="J23" s="103">
        <v>748559</v>
      </c>
      <c r="K23" s="104">
        <f>+D23/C23*100</f>
        <v>50.098111141527511</v>
      </c>
      <c r="L23" s="105">
        <f>+G23/C23*100</f>
        <v>44.748863947440462</v>
      </c>
      <c r="M23" s="106">
        <f>+J23/C23*100</f>
        <v>40.983246646591844</v>
      </c>
      <c r="O23" s="25" t="s">
        <v>46</v>
      </c>
      <c r="P23" s="42">
        <v>3789</v>
      </c>
      <c r="Q23" s="42">
        <v>3806</v>
      </c>
      <c r="R23" s="82">
        <f t="shared" si="0"/>
        <v>7595</v>
      </c>
      <c r="T23" s="107" t="s">
        <v>84</v>
      </c>
      <c r="U23" s="108"/>
      <c r="V23" s="77" t="s">
        <v>78</v>
      </c>
      <c r="W23" s="98">
        <v>26</v>
      </c>
    </row>
    <row r="24" spans="2:23" ht="18.75" customHeight="1" x14ac:dyDescent="0.15">
      <c r="C24" s="109" t="s">
        <v>85</v>
      </c>
      <c r="O24" s="25" t="s">
        <v>34</v>
      </c>
      <c r="P24" s="42">
        <v>2760</v>
      </c>
      <c r="Q24" s="42">
        <v>4440</v>
      </c>
      <c r="R24" s="82">
        <f t="shared" si="0"/>
        <v>7200</v>
      </c>
      <c r="T24" s="96"/>
      <c r="U24" s="97"/>
      <c r="V24" s="77" t="s">
        <v>82</v>
      </c>
      <c r="W24" s="98">
        <v>273</v>
      </c>
    </row>
    <row r="25" spans="2:23" ht="18.75" customHeight="1" thickBot="1" x14ac:dyDescent="0.2">
      <c r="B25" s="1" t="s">
        <v>86</v>
      </c>
      <c r="M25" s="4" t="s">
        <v>56</v>
      </c>
      <c r="O25" s="25" t="s">
        <v>29</v>
      </c>
      <c r="P25" s="42">
        <v>3399</v>
      </c>
      <c r="Q25" s="42">
        <v>3630</v>
      </c>
      <c r="R25" s="82">
        <f t="shared" si="0"/>
        <v>7029</v>
      </c>
      <c r="T25" s="107" t="s">
        <v>87</v>
      </c>
      <c r="U25" s="108"/>
      <c r="V25" s="77" t="s">
        <v>78</v>
      </c>
      <c r="W25" s="98">
        <v>3056</v>
      </c>
    </row>
    <row r="26" spans="2:23" ht="18.75" customHeight="1" thickBot="1" x14ac:dyDescent="0.2">
      <c r="B26" s="67"/>
      <c r="C26" s="14" t="s">
        <v>59</v>
      </c>
      <c r="D26" s="16" t="s">
        <v>60</v>
      </c>
      <c r="E26" s="68"/>
      <c r="F26" s="17"/>
      <c r="G26" s="69" t="s">
        <v>61</v>
      </c>
      <c r="H26" s="70"/>
      <c r="I26" s="71"/>
      <c r="J26" s="14" t="s">
        <v>62</v>
      </c>
      <c r="K26" s="72" t="s">
        <v>63</v>
      </c>
      <c r="L26" s="73"/>
      <c r="M26" s="74"/>
      <c r="N26" s="110"/>
      <c r="O26" s="25" t="s">
        <v>88</v>
      </c>
      <c r="P26" s="42">
        <v>3040</v>
      </c>
      <c r="Q26" s="42">
        <v>3531</v>
      </c>
      <c r="R26" s="82">
        <f t="shared" si="0"/>
        <v>6571</v>
      </c>
      <c r="T26" s="111" t="s">
        <v>89</v>
      </c>
      <c r="U26" s="112"/>
      <c r="V26" s="113" t="s">
        <v>82</v>
      </c>
      <c r="W26" s="114">
        <v>5908</v>
      </c>
    </row>
    <row r="27" spans="2:23" ht="18.75" customHeight="1" x14ac:dyDescent="0.15">
      <c r="B27" s="115"/>
      <c r="C27" s="78" t="s">
        <v>67</v>
      </c>
      <c r="D27" s="26" t="s">
        <v>67</v>
      </c>
      <c r="E27" s="26" t="s">
        <v>68</v>
      </c>
      <c r="F27" s="26" t="s">
        <v>0</v>
      </c>
      <c r="G27" s="80" t="s">
        <v>67</v>
      </c>
      <c r="H27" s="80" t="s">
        <v>68</v>
      </c>
      <c r="I27" s="80" t="s">
        <v>0</v>
      </c>
      <c r="J27" s="26" t="s">
        <v>67</v>
      </c>
      <c r="K27" s="26" t="s">
        <v>90</v>
      </c>
      <c r="L27" s="26" t="s">
        <v>91</v>
      </c>
      <c r="M27" s="116" t="s">
        <v>92</v>
      </c>
      <c r="O27" s="25" t="s">
        <v>93</v>
      </c>
      <c r="P27" s="42">
        <v>2800</v>
      </c>
      <c r="Q27" s="42">
        <v>3709</v>
      </c>
      <c r="R27" s="82">
        <f t="shared" si="0"/>
        <v>6509</v>
      </c>
    </row>
    <row r="28" spans="2:23" ht="18.75" customHeight="1" x14ac:dyDescent="0.15">
      <c r="B28" s="25" t="s">
        <v>72</v>
      </c>
      <c r="C28" s="54">
        <v>427</v>
      </c>
      <c r="D28" s="84">
        <v>150</v>
      </c>
      <c r="E28" s="84">
        <v>2.76</v>
      </c>
      <c r="F28" s="84">
        <v>322</v>
      </c>
      <c r="G28" s="117">
        <v>172</v>
      </c>
      <c r="H28" s="117">
        <v>3.06</v>
      </c>
      <c r="I28" s="117">
        <v>477</v>
      </c>
      <c r="J28" s="84">
        <v>138</v>
      </c>
      <c r="K28" s="85">
        <f>+D28/C28*100</f>
        <v>35.128805620608901</v>
      </c>
      <c r="L28" s="86">
        <f>+G28/C28*100</f>
        <v>40.28103044496487</v>
      </c>
      <c r="M28" s="118">
        <f>+J28/C28*100</f>
        <v>32.318501170960189</v>
      </c>
      <c r="O28" s="25" t="s">
        <v>94</v>
      </c>
      <c r="P28" s="42">
        <v>2717</v>
      </c>
      <c r="Q28" s="42">
        <v>3674</v>
      </c>
      <c r="R28" s="82">
        <f t="shared" si="0"/>
        <v>6391</v>
      </c>
      <c r="S28" s="2" t="s">
        <v>95</v>
      </c>
      <c r="V28" s="119"/>
    </row>
    <row r="29" spans="2:23" ht="18.75" customHeight="1" x14ac:dyDescent="0.15">
      <c r="B29" s="25" t="s">
        <v>74</v>
      </c>
      <c r="C29" s="54">
        <v>270</v>
      </c>
      <c r="D29" s="84">
        <v>107</v>
      </c>
      <c r="E29" s="84">
        <v>2.08</v>
      </c>
      <c r="F29" s="84">
        <v>172</v>
      </c>
      <c r="G29" s="120">
        <v>112</v>
      </c>
      <c r="H29" s="120">
        <v>2.16</v>
      </c>
      <c r="I29" s="120">
        <v>254</v>
      </c>
      <c r="J29" s="84">
        <v>125</v>
      </c>
      <c r="K29" s="85">
        <f>+D29/C29*100</f>
        <v>39.629629629629633</v>
      </c>
      <c r="L29" s="86">
        <f>+G29/C29*100</f>
        <v>41.481481481481481</v>
      </c>
      <c r="M29" s="87">
        <f>+J29/C29*100</f>
        <v>46.296296296296298</v>
      </c>
      <c r="O29" s="25" t="s">
        <v>43</v>
      </c>
      <c r="P29" s="42">
        <v>2167</v>
      </c>
      <c r="Q29" s="42">
        <v>3839</v>
      </c>
      <c r="R29" s="82">
        <f t="shared" si="0"/>
        <v>6006</v>
      </c>
      <c r="S29" s="121" t="s">
        <v>81</v>
      </c>
      <c r="U29" s="2" t="s">
        <v>78</v>
      </c>
      <c r="V29" s="122">
        <f>+P24/P30</f>
        <v>1.5057283142389526</v>
      </c>
    </row>
    <row r="30" spans="2:23" ht="18.75" customHeight="1" x14ac:dyDescent="0.15">
      <c r="B30" s="25" t="s">
        <v>76</v>
      </c>
      <c r="C30" s="54">
        <v>1101</v>
      </c>
      <c r="D30" s="84">
        <v>536</v>
      </c>
      <c r="E30" s="84">
        <v>3.92</v>
      </c>
      <c r="F30" s="84">
        <v>553</v>
      </c>
      <c r="G30" s="120">
        <v>449</v>
      </c>
      <c r="H30" s="120">
        <v>3.22</v>
      </c>
      <c r="I30" s="120">
        <v>511</v>
      </c>
      <c r="J30" s="84">
        <v>353</v>
      </c>
      <c r="K30" s="85">
        <f>+D30/C30*100</f>
        <v>48.683015440508633</v>
      </c>
      <c r="L30" s="86">
        <f>+G30/C30*100</f>
        <v>40.781108083560405</v>
      </c>
      <c r="M30" s="87">
        <f>+J30/C30*100</f>
        <v>32.061762034514082</v>
      </c>
      <c r="O30" s="36" t="s">
        <v>26</v>
      </c>
      <c r="P30" s="37">
        <v>1833</v>
      </c>
      <c r="Q30" s="37">
        <v>2816</v>
      </c>
      <c r="R30" s="123">
        <f t="shared" si="0"/>
        <v>4649</v>
      </c>
      <c r="S30" s="2" t="s">
        <v>96</v>
      </c>
      <c r="U30" s="2" t="s">
        <v>82</v>
      </c>
      <c r="V30" s="122">
        <f>Q24/Q30</f>
        <v>1.5767045454545454</v>
      </c>
    </row>
    <row r="31" spans="2:23" ht="18.75" customHeight="1" x14ac:dyDescent="0.15">
      <c r="B31" s="25" t="s">
        <v>79</v>
      </c>
      <c r="C31" s="42">
        <v>9958</v>
      </c>
      <c r="D31" s="95">
        <v>4918</v>
      </c>
      <c r="E31" s="124">
        <v>2.87</v>
      </c>
      <c r="F31" s="124"/>
      <c r="G31" s="125">
        <v>4010</v>
      </c>
      <c r="H31" s="126">
        <v>2.3199999999999998</v>
      </c>
      <c r="I31" s="125" t="s">
        <v>81</v>
      </c>
      <c r="J31" s="95">
        <v>3209</v>
      </c>
      <c r="K31" s="85">
        <f>+D31/C31*100</f>
        <v>49.387427194215704</v>
      </c>
      <c r="L31" s="86">
        <f>+G31/C31*100</f>
        <v>40.269130347459331</v>
      </c>
      <c r="M31" s="87">
        <f>+J31/C31*100</f>
        <v>32.22534645511147</v>
      </c>
      <c r="O31" s="25" t="s">
        <v>97</v>
      </c>
      <c r="P31" s="42"/>
      <c r="Q31" s="42"/>
      <c r="R31" s="88">
        <f>SUM(R18:R29)/12</f>
        <v>7363.416666666667</v>
      </c>
      <c r="T31" s="119" t="s">
        <v>96</v>
      </c>
    </row>
    <row r="32" spans="2:23" ht="18.75" customHeight="1" thickBot="1" x14ac:dyDescent="0.2">
      <c r="B32" s="57" t="s">
        <v>83</v>
      </c>
      <c r="C32" s="99">
        <v>771065</v>
      </c>
      <c r="D32" s="103">
        <v>472165</v>
      </c>
      <c r="E32" s="127"/>
      <c r="F32" s="127"/>
      <c r="G32" s="128">
        <v>430891</v>
      </c>
      <c r="H32" s="129"/>
      <c r="I32" s="128"/>
      <c r="J32" s="103">
        <v>381237</v>
      </c>
      <c r="K32" s="104">
        <f>+D32/C32*100</f>
        <v>61.235434107370978</v>
      </c>
      <c r="L32" s="105">
        <f>+G32/C32*100</f>
        <v>55.882577992776227</v>
      </c>
      <c r="M32" s="106">
        <f>+J32/C32*100</f>
        <v>49.442913373061934</v>
      </c>
      <c r="O32" s="25"/>
      <c r="P32" s="42"/>
      <c r="Q32" s="42"/>
      <c r="R32" s="130"/>
      <c r="T32" s="2" t="s">
        <v>81</v>
      </c>
    </row>
    <row r="33" spans="1:28" ht="18.75" customHeight="1" thickBot="1" x14ac:dyDescent="0.2">
      <c r="B33" s="63"/>
      <c r="C33" s="131" t="s">
        <v>98</v>
      </c>
      <c r="D33" s="110"/>
      <c r="E33" s="132"/>
      <c r="F33" s="132"/>
      <c r="G33" s="133"/>
      <c r="H33" s="134"/>
      <c r="I33" s="133"/>
      <c r="J33" s="133"/>
      <c r="K33" s="135"/>
      <c r="L33" s="136"/>
      <c r="M33" s="136"/>
      <c r="O33" s="57" t="s">
        <v>99</v>
      </c>
      <c r="P33" s="58">
        <v>8514</v>
      </c>
      <c r="Q33" s="58">
        <v>6123</v>
      </c>
      <c r="R33" s="137">
        <f>+P33+Q33</f>
        <v>14637</v>
      </c>
      <c r="T33" s="2" t="s">
        <v>100</v>
      </c>
    </row>
    <row r="34" spans="1:28" ht="18.75" customHeight="1" x14ac:dyDescent="0.15">
      <c r="C34" s="30" t="s">
        <v>101</v>
      </c>
      <c r="G34" s="138"/>
      <c r="H34" s="138"/>
      <c r="I34" s="139"/>
      <c r="J34" s="138"/>
      <c r="P34" s="119"/>
      <c r="Q34" s="119"/>
      <c r="R34" s="119"/>
      <c r="T34" s="2" t="s">
        <v>102</v>
      </c>
    </row>
    <row r="35" spans="1:28" ht="18.75" customHeight="1" x14ac:dyDescent="0.15">
      <c r="C35" s="30" t="s">
        <v>103</v>
      </c>
      <c r="G35" s="2"/>
      <c r="I35" s="3"/>
      <c r="O35" s="2" t="s">
        <v>104</v>
      </c>
      <c r="P35" s="119"/>
      <c r="Q35" s="119"/>
      <c r="R35" s="119"/>
      <c r="T35" s="2" t="s">
        <v>105</v>
      </c>
    </row>
    <row r="36" spans="1:28" ht="18.75" customHeight="1" x14ac:dyDescent="0.15">
      <c r="B36" s="2" t="s">
        <v>106</v>
      </c>
      <c r="G36" s="2"/>
      <c r="O36" s="138" t="s">
        <v>107</v>
      </c>
      <c r="P36" s="119"/>
      <c r="Q36" s="119"/>
      <c r="R36" s="119"/>
      <c r="T36" s="2" t="s">
        <v>108</v>
      </c>
    </row>
    <row r="37" spans="1:28" ht="18.75" customHeight="1" x14ac:dyDescent="0.15">
      <c r="B37" s="2" t="s">
        <v>109</v>
      </c>
      <c r="G37" s="2"/>
      <c r="O37" s="2" t="s">
        <v>110</v>
      </c>
      <c r="T37" s="119" t="s">
        <v>111</v>
      </c>
    </row>
    <row r="38" spans="1:28" ht="18.75" customHeight="1" x14ac:dyDescent="0.15">
      <c r="B38" s="2" t="s">
        <v>112</v>
      </c>
      <c r="G38" s="2"/>
      <c r="O38" s="2" t="s">
        <v>113</v>
      </c>
      <c r="T38" s="2" t="s">
        <v>114</v>
      </c>
    </row>
    <row r="39" spans="1:28" ht="18.75" customHeight="1" x14ac:dyDescent="0.15">
      <c r="B39" s="2" t="s">
        <v>115</v>
      </c>
      <c r="G39" s="2"/>
      <c r="T39" s="2" t="s">
        <v>116</v>
      </c>
    </row>
    <row r="40" spans="1:28" ht="18.75" customHeight="1" x14ac:dyDescent="0.15">
      <c r="B40" s="5"/>
      <c r="G40" s="2"/>
    </row>
    <row r="41" spans="1:28" ht="18.75" customHeight="1" x14ac:dyDescent="0.15"/>
    <row r="42" spans="1:28" ht="18.75" customHeight="1" x14ac:dyDescent="0.15"/>
    <row r="43" spans="1:28" ht="15.75" x14ac:dyDescent="0.15"/>
    <row r="44" spans="1:28" ht="18.75" customHeight="1" x14ac:dyDescent="0.15"/>
    <row r="45" spans="1:28" ht="18.75" customHeight="1" x14ac:dyDescent="0.15"/>
    <row r="46" spans="1:28" ht="18.75" customHeight="1" x14ac:dyDescent="0.15">
      <c r="B46" s="3"/>
      <c r="C46" s="3"/>
      <c r="D46" s="3"/>
      <c r="E46" s="3"/>
      <c r="F46" s="3"/>
      <c r="H46" s="3"/>
      <c r="I46" s="3"/>
      <c r="J46" s="3"/>
      <c r="K46" s="3"/>
      <c r="L46" s="3"/>
      <c r="M46" s="3"/>
      <c r="Q46" s="3"/>
      <c r="R46" s="3"/>
      <c r="S46" s="3"/>
      <c r="T46" s="3"/>
      <c r="U46" s="3"/>
      <c r="V46" s="3"/>
    </row>
    <row r="47" spans="1:28" s="3" customFormat="1" ht="18.75" customHeight="1" x14ac:dyDescent="0.15">
      <c r="A47" s="1"/>
      <c r="B47" s="2"/>
      <c r="C47" s="2"/>
      <c r="D47" s="2"/>
      <c r="E47" s="2"/>
      <c r="F47" s="2"/>
      <c r="H47" s="2"/>
      <c r="I47" s="2"/>
      <c r="J47" s="2"/>
      <c r="K47" s="2"/>
      <c r="L47" s="2"/>
      <c r="M47" s="2"/>
      <c r="Q47" s="2"/>
      <c r="R47" s="2"/>
      <c r="S47" s="2"/>
      <c r="T47" s="2"/>
      <c r="U47" s="2"/>
      <c r="V47" s="2"/>
      <c r="W47" s="2"/>
      <c r="X47" s="2"/>
      <c r="Y47" s="2"/>
      <c r="Z47" s="2"/>
      <c r="AA47" s="2"/>
      <c r="AB47" s="2"/>
    </row>
    <row r="48" spans="1:28" ht="18.75" customHeight="1" x14ac:dyDescent="0.15">
      <c r="B48" s="3"/>
      <c r="C48" s="3"/>
      <c r="D48" s="3"/>
      <c r="E48" s="3"/>
      <c r="F48" s="3"/>
      <c r="H48" s="3"/>
      <c r="I48" s="3"/>
      <c r="J48" s="3"/>
      <c r="K48" s="3"/>
      <c r="L48" s="3"/>
      <c r="M48" s="3"/>
      <c r="Q48" s="3"/>
      <c r="R48" s="3"/>
      <c r="S48" s="3"/>
      <c r="T48" s="3"/>
      <c r="U48" s="3"/>
      <c r="V48" s="3"/>
      <c r="W48" s="3"/>
      <c r="X48" s="3"/>
      <c r="Y48" s="3"/>
      <c r="Z48" s="3"/>
      <c r="AA48" s="3"/>
      <c r="AB48" s="3"/>
    </row>
    <row r="49" spans="1:27" ht="18.75" customHeight="1" x14ac:dyDescent="0.15">
      <c r="A49" s="140"/>
      <c r="G49" s="2"/>
      <c r="N49" s="3"/>
      <c r="O49" s="3"/>
    </row>
    <row r="50" spans="1:27" ht="18.75" customHeight="1" x14ac:dyDescent="0.15">
      <c r="G50" s="2"/>
    </row>
    <row r="51" spans="1:27" ht="18.75" customHeight="1" x14ac:dyDescent="0.15">
      <c r="G51" s="2"/>
    </row>
    <row r="52" spans="1:27" ht="18.75" customHeight="1" x14ac:dyDescent="0.15">
      <c r="G52" s="2"/>
    </row>
    <row r="53" spans="1:27" ht="18.75" customHeight="1" x14ac:dyDescent="0.15">
      <c r="G53" s="2"/>
    </row>
    <row r="54" spans="1:27" ht="18.75" customHeight="1" x14ac:dyDescent="0.15">
      <c r="G54" s="2"/>
    </row>
    <row r="55" spans="1:27" ht="18.75" customHeight="1" x14ac:dyDescent="0.15">
      <c r="G55" s="2"/>
    </row>
    <row r="56" spans="1:27" ht="18.75" customHeight="1" x14ac:dyDescent="0.15">
      <c r="G56" s="2"/>
    </row>
    <row r="57" spans="1:27" ht="18.75" customHeight="1" x14ac:dyDescent="0.15">
      <c r="G57" s="2"/>
    </row>
    <row r="58" spans="1:27" ht="18.75" customHeight="1" x14ac:dyDescent="0.15">
      <c r="G58" s="2"/>
    </row>
    <row r="59" spans="1:27" ht="18.75" customHeight="1" x14ac:dyDescent="0.15">
      <c r="G59" s="2"/>
    </row>
    <row r="60" spans="1:27" ht="18.75" customHeight="1" x14ac:dyDescent="0.15">
      <c r="G60" s="2"/>
    </row>
    <row r="61" spans="1:27" ht="18.75" customHeight="1" x14ac:dyDescent="0.15">
      <c r="G61" s="2"/>
    </row>
    <row r="62" spans="1:27" ht="15.75" x14ac:dyDescent="0.15">
      <c r="G62" s="2"/>
    </row>
    <row r="63" spans="1:27" ht="18.75" customHeight="1" x14ac:dyDescent="0.15">
      <c r="G63" s="2"/>
    </row>
    <row r="64" spans="1:27" s="63" customFormat="1" ht="18.75" customHeight="1" x14ac:dyDescent="0.15">
      <c r="A64" s="1"/>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8.75" customHeight="1" x14ac:dyDescent="0.15">
      <c r="B65" s="63"/>
      <c r="C65" s="63"/>
      <c r="D65" s="63"/>
      <c r="E65" s="63"/>
      <c r="F65" s="63"/>
      <c r="G65" s="63"/>
      <c r="H65" s="63"/>
      <c r="I65" s="63"/>
      <c r="J65" s="63"/>
      <c r="K65" s="63"/>
      <c r="L65" s="63"/>
      <c r="M65" s="63"/>
      <c r="P65" s="63"/>
      <c r="Q65" s="63"/>
      <c r="R65" s="63"/>
      <c r="S65" s="63"/>
      <c r="T65" s="63"/>
      <c r="U65" s="63"/>
      <c r="V65" s="63"/>
      <c r="W65" s="63"/>
      <c r="X65" s="63"/>
      <c r="Y65" s="63"/>
      <c r="Z65" s="63"/>
      <c r="AA65" s="63"/>
    </row>
    <row r="66" spans="1:27" ht="18.75" customHeight="1" x14ac:dyDescent="0.15">
      <c r="A66" s="141"/>
      <c r="G66" s="2"/>
      <c r="N66" s="63"/>
    </row>
    <row r="67" spans="1:27" ht="18.75" customHeight="1" x14ac:dyDescent="0.15">
      <c r="G67" s="2"/>
    </row>
    <row r="68" spans="1:27" ht="18.75" customHeight="1" x14ac:dyDescent="0.15">
      <c r="G68" s="2"/>
    </row>
    <row r="69" spans="1:27" ht="18.75" customHeight="1" x14ac:dyDescent="0.15">
      <c r="G69" s="2"/>
    </row>
    <row r="70" spans="1:27" ht="18.75" customHeight="1" x14ac:dyDescent="0.15">
      <c r="G70" s="2"/>
    </row>
    <row r="71" spans="1:27" ht="18.75" customHeight="1" x14ac:dyDescent="0.15">
      <c r="G71" s="2"/>
    </row>
    <row r="72" spans="1:27" ht="18.75" customHeight="1" x14ac:dyDescent="0.15">
      <c r="G72" s="2"/>
    </row>
    <row r="73" spans="1:27" ht="18.75" customHeight="1" x14ac:dyDescent="0.15">
      <c r="G73" s="2"/>
    </row>
    <row r="74" spans="1:27" ht="18.75" customHeight="1" x14ac:dyDescent="0.15">
      <c r="G74" s="2"/>
    </row>
    <row r="75" spans="1:27" ht="18.75" customHeight="1" x14ac:dyDescent="0.15">
      <c r="G75" s="2"/>
    </row>
    <row r="76" spans="1:27" ht="18.75" customHeight="1" x14ac:dyDescent="0.15">
      <c r="G76" s="2"/>
    </row>
    <row r="77" spans="1:27" ht="18.75" customHeight="1" x14ac:dyDescent="0.15">
      <c r="G77" s="2"/>
    </row>
    <row r="78" spans="1:27" ht="18.75" customHeight="1" x14ac:dyDescent="0.15">
      <c r="G78" s="2"/>
    </row>
    <row r="79" spans="1:27" ht="18.75" customHeight="1" x14ac:dyDescent="0.15">
      <c r="G79" s="2"/>
    </row>
    <row r="80" spans="1:27" ht="18.75" customHeight="1" x14ac:dyDescent="0.15">
      <c r="G80" s="2"/>
    </row>
    <row r="81" spans="7:7" ht="15.75" x14ac:dyDescent="0.15">
      <c r="G81" s="2"/>
    </row>
    <row r="82" spans="7:7" ht="18.75" customHeight="1" x14ac:dyDescent="0.15">
      <c r="G82" s="2"/>
    </row>
    <row r="83" spans="7:7" ht="18.75" customHeight="1" x14ac:dyDescent="0.15">
      <c r="G83" s="2"/>
    </row>
    <row r="84" spans="7:7" ht="18.75" customHeight="1" x14ac:dyDescent="0.15">
      <c r="G84" s="2"/>
    </row>
    <row r="85" spans="7:7" ht="18.75" customHeight="1" x14ac:dyDescent="0.15">
      <c r="G85" s="2"/>
    </row>
    <row r="86" spans="7:7" ht="18.75" customHeight="1" x14ac:dyDescent="0.15">
      <c r="G86" s="2"/>
    </row>
    <row r="87" spans="7:7" ht="18.75" customHeight="1" x14ac:dyDescent="0.15">
      <c r="G87" s="2"/>
    </row>
    <row r="88" spans="7:7" ht="18.75" customHeight="1" x14ac:dyDescent="0.15">
      <c r="G88" s="2"/>
    </row>
    <row r="89" spans="7:7" ht="18.75" customHeight="1" x14ac:dyDescent="0.15">
      <c r="G89" s="2"/>
    </row>
    <row r="90" spans="7:7" ht="18.75" customHeight="1" x14ac:dyDescent="0.15">
      <c r="G90" s="2"/>
    </row>
    <row r="91" spans="7:7" ht="18.75" customHeight="1" x14ac:dyDescent="0.15">
      <c r="G91" s="2"/>
    </row>
    <row r="92" spans="7:7" ht="18.75" customHeight="1" x14ac:dyDescent="0.15">
      <c r="G92" s="2"/>
    </row>
    <row r="93" spans="7:7" ht="18.75" customHeight="1" x14ac:dyDescent="0.15">
      <c r="G93" s="2"/>
    </row>
    <row r="94" spans="7:7" ht="18.75" customHeight="1" x14ac:dyDescent="0.15">
      <c r="G94" s="2"/>
    </row>
    <row r="95" spans="7:7" ht="18.75" customHeight="1" x14ac:dyDescent="0.15">
      <c r="G95" s="2"/>
    </row>
    <row r="96" spans="7:7" ht="18.75" customHeight="1" x14ac:dyDescent="0.15">
      <c r="G96" s="2"/>
    </row>
    <row r="97" spans="7:7" ht="18.75" customHeight="1" x14ac:dyDescent="0.15">
      <c r="G97" s="2"/>
    </row>
    <row r="98" spans="7:7" ht="18.75" customHeight="1" x14ac:dyDescent="0.15">
      <c r="G98" s="2"/>
    </row>
    <row r="99" spans="7:7" ht="18.75" customHeight="1" x14ac:dyDescent="0.15">
      <c r="G99" s="2"/>
    </row>
    <row r="100" spans="7:7" ht="18.75" customHeight="1" x14ac:dyDescent="0.15">
      <c r="G100" s="2"/>
    </row>
    <row r="101" spans="7:7" ht="18.75" customHeight="1" x14ac:dyDescent="0.15">
      <c r="G101" s="2"/>
    </row>
    <row r="102" spans="7:7" ht="18.75" customHeight="1" x14ac:dyDescent="0.15">
      <c r="G102" s="2"/>
    </row>
    <row r="103" spans="7:7" ht="15.75" x14ac:dyDescent="0.15">
      <c r="G103" s="2"/>
    </row>
    <row r="104" spans="7:7" ht="15.75" x14ac:dyDescent="0.15"/>
    <row r="105" spans="7:7" ht="15.75" x14ac:dyDescent="0.15"/>
    <row r="106" spans="7:7" ht="15.75" x14ac:dyDescent="0.15"/>
    <row r="107" spans="7:7" ht="15.75" x14ac:dyDescent="0.15"/>
    <row r="108" spans="7:7" ht="15.75" x14ac:dyDescent="0.15"/>
    <row r="109" spans="7:7" ht="15.75" x14ac:dyDescent="0.15"/>
    <row r="110" spans="7:7" ht="15.75" x14ac:dyDescent="0.15"/>
    <row r="111" spans="7:7" ht="15.75" x14ac:dyDescent="0.15"/>
    <row r="112" spans="7:7" ht="15.75" x14ac:dyDescent="0.15"/>
    <row r="113" ht="15.75" x14ac:dyDescent="0.15"/>
    <row r="114" ht="15.75" x14ac:dyDescent="0.15"/>
    <row r="115" ht="15.75" x14ac:dyDescent="0.15"/>
    <row r="116" ht="15.75" x14ac:dyDescent="0.15"/>
    <row r="117" ht="15.75" x14ac:dyDescent="0.15"/>
    <row r="118" ht="15.75" x14ac:dyDescent="0.15"/>
    <row r="120" ht="15.75" x14ac:dyDescent="0.15"/>
    <row r="121" ht="15.75" x14ac:dyDescent="0.15"/>
    <row r="122" ht="15.75" x14ac:dyDescent="0.15"/>
    <row r="123" ht="15.75" x14ac:dyDescent="0.15"/>
    <row r="124" ht="15.75" x14ac:dyDescent="0.15"/>
    <row r="125" ht="15.75" x14ac:dyDescent="0.15"/>
    <row r="126" ht="15.75" x14ac:dyDescent="0.15"/>
    <row r="127" ht="15.75" x14ac:dyDescent="0.15"/>
    <row r="128" ht="15.75" x14ac:dyDescent="0.15"/>
    <row r="129" ht="15.75" x14ac:dyDescent="0.15"/>
    <row r="130" ht="15.75" x14ac:dyDescent="0.15"/>
    <row r="131" ht="15.75" x14ac:dyDescent="0.15"/>
    <row r="132" ht="15.75" x14ac:dyDescent="0.15"/>
    <row r="133" ht="15.75" x14ac:dyDescent="0.15"/>
    <row r="134" ht="15.75" x14ac:dyDescent="0.15"/>
    <row r="136" ht="15.75" x14ac:dyDescent="0.15"/>
    <row r="137" ht="15.75" x14ac:dyDescent="0.15"/>
    <row r="138" ht="15.75" x14ac:dyDescent="0.15"/>
    <row r="139" ht="15.75" x14ac:dyDescent="0.15"/>
    <row r="140" ht="15.75" x14ac:dyDescent="0.15"/>
    <row r="141" ht="15.75" x14ac:dyDescent="0.15"/>
    <row r="142" ht="15.75" x14ac:dyDescent="0.15"/>
    <row r="143" ht="15.75" x14ac:dyDescent="0.15"/>
    <row r="144" ht="15.75" x14ac:dyDescent="0.15"/>
    <row r="145" ht="15.75" x14ac:dyDescent="0.15"/>
    <row r="146" ht="15.75" x14ac:dyDescent="0.15"/>
    <row r="147" ht="15.75" x14ac:dyDescent="0.15"/>
    <row r="148" ht="15.75" x14ac:dyDescent="0.15"/>
    <row r="149" ht="15.75" x14ac:dyDescent="0.15"/>
    <row r="150" ht="15.75" x14ac:dyDescent="0.15"/>
    <row r="151" ht="15.75" x14ac:dyDescent="0.15"/>
    <row r="152" ht="15.75" x14ac:dyDescent="0.15"/>
    <row r="153" ht="15.75" x14ac:dyDescent="0.15"/>
    <row r="154" ht="15.75" x14ac:dyDescent="0.15"/>
    <row r="155" ht="15.75" x14ac:dyDescent="0.15"/>
    <row r="156" ht="15.75" x14ac:dyDescent="0.15"/>
    <row r="158" ht="15.75" x14ac:dyDescent="0.15"/>
    <row r="159" ht="15.75" x14ac:dyDescent="0.15"/>
    <row r="160" ht="15.75" x14ac:dyDescent="0.15"/>
    <row r="161" ht="15.75" x14ac:dyDescent="0.15"/>
    <row r="162" ht="15.75" x14ac:dyDescent="0.15"/>
    <row r="163" ht="15.75" x14ac:dyDescent="0.15"/>
    <row r="164" ht="15.75" x14ac:dyDescent="0.15"/>
    <row r="165" ht="15.75" x14ac:dyDescent="0.15"/>
    <row r="166" ht="15.75" x14ac:dyDescent="0.15"/>
    <row r="167" ht="15.75" x14ac:dyDescent="0.15"/>
    <row r="168" ht="15.75" x14ac:dyDescent="0.15"/>
    <row r="169" ht="15.75" x14ac:dyDescent="0.15"/>
    <row r="170" ht="15.75" x14ac:dyDescent="0.15"/>
    <row r="171" ht="15.75" x14ac:dyDescent="0.15"/>
    <row r="173" ht="15.75" x14ac:dyDescent="0.15"/>
    <row r="174" ht="15.75" x14ac:dyDescent="0.15"/>
    <row r="175" ht="15.75" x14ac:dyDescent="0.15"/>
    <row r="176" ht="15.75" x14ac:dyDescent="0.15"/>
    <row r="177" ht="15.75" x14ac:dyDescent="0.15"/>
    <row r="178" ht="15.75" x14ac:dyDescent="0.15"/>
    <row r="179" ht="15.75" x14ac:dyDescent="0.15"/>
    <row r="180" ht="15.75" x14ac:dyDescent="0.15"/>
    <row r="181" ht="15.75" x14ac:dyDescent="0.15"/>
    <row r="182" ht="15.75" x14ac:dyDescent="0.15"/>
    <row r="183" ht="15.75" x14ac:dyDescent="0.15"/>
    <row r="184" ht="15.75" x14ac:dyDescent="0.15"/>
    <row r="185" ht="15.75" x14ac:dyDescent="0.15"/>
    <row r="186" ht="15.75" x14ac:dyDescent="0.15"/>
    <row r="187" ht="15.75" x14ac:dyDescent="0.15"/>
    <row r="188" ht="15.75" x14ac:dyDescent="0.15"/>
  </sheetData>
  <mergeCells count="6">
    <mergeCell ref="V1:W3"/>
    <mergeCell ref="O2:P2"/>
    <mergeCell ref="D17:F17"/>
    <mergeCell ref="G17:I17"/>
    <mergeCell ref="D26:F26"/>
    <mergeCell ref="G26:I26"/>
  </mergeCells>
  <phoneticPr fontI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workbookViewId="0">
      <selection activeCell="I5" sqref="I5"/>
    </sheetView>
  </sheetViews>
  <sheetFormatPr defaultRowHeight="13.5" x14ac:dyDescent="0.15"/>
  <cols>
    <col min="1" max="1" width="2.875" style="2" customWidth="1"/>
    <col min="2" max="26" width="6.625" style="2" customWidth="1"/>
    <col min="27" max="27" width="2.625" style="2" customWidth="1"/>
    <col min="28" max="28" width="6.625" style="2" customWidth="1"/>
    <col min="29" max="16384" width="9" style="2"/>
  </cols>
  <sheetData>
    <row r="1" spans="1:27" ht="17.25" customHeight="1" thickBot="1" x14ac:dyDescent="0.2">
      <c r="A1" s="1" t="s">
        <v>117</v>
      </c>
      <c r="O1" s="1" t="s">
        <v>118</v>
      </c>
      <c r="T1" s="3"/>
      <c r="Y1" s="7" t="s">
        <v>119</v>
      </c>
      <c r="Z1" s="8"/>
    </row>
    <row r="2" spans="1:27" ht="17.25" customHeight="1" thickBot="1" x14ac:dyDescent="0.2">
      <c r="B2" s="1" t="s">
        <v>120</v>
      </c>
      <c r="F2" s="1" t="s">
        <v>121</v>
      </c>
      <c r="K2" s="19" t="s">
        <v>122</v>
      </c>
      <c r="P2" s="142" t="s">
        <v>123</v>
      </c>
      <c r="Q2" s="76" t="s">
        <v>66</v>
      </c>
      <c r="R2" s="3"/>
      <c r="S2" s="3"/>
      <c r="T2" s="3"/>
      <c r="U2" s="3"/>
      <c r="Y2" s="20"/>
      <c r="Z2" s="21"/>
    </row>
    <row r="3" spans="1:27" ht="17.25" customHeight="1" thickBot="1" x14ac:dyDescent="0.2">
      <c r="B3" s="143" t="s">
        <v>124</v>
      </c>
      <c r="C3" s="75" t="s">
        <v>125</v>
      </c>
      <c r="D3" s="76" t="s">
        <v>126</v>
      </c>
      <c r="F3" s="143" t="s">
        <v>124</v>
      </c>
      <c r="G3" s="75" t="s">
        <v>125</v>
      </c>
      <c r="H3" s="76" t="s">
        <v>126</v>
      </c>
      <c r="K3" s="30" t="s">
        <v>127</v>
      </c>
      <c r="P3" s="36" t="s">
        <v>26</v>
      </c>
      <c r="Q3" s="123">
        <v>641</v>
      </c>
      <c r="R3" s="3"/>
      <c r="S3" s="30" t="s">
        <v>128</v>
      </c>
      <c r="T3" s="3"/>
      <c r="U3" s="3"/>
      <c r="Y3" s="31"/>
      <c r="Z3" s="32"/>
    </row>
    <row r="4" spans="1:27" ht="17.25" customHeight="1" x14ac:dyDescent="0.15">
      <c r="B4" s="144" t="s">
        <v>33</v>
      </c>
      <c r="C4" s="145">
        <v>29.9</v>
      </c>
      <c r="D4" s="146">
        <v>20</v>
      </c>
      <c r="F4" s="144" t="s">
        <v>33</v>
      </c>
      <c r="G4" s="77">
        <v>67.2</v>
      </c>
      <c r="H4" s="147">
        <v>5</v>
      </c>
      <c r="K4" s="30" t="s">
        <v>129</v>
      </c>
      <c r="P4" s="25" t="s">
        <v>49</v>
      </c>
      <c r="Q4" s="82">
        <v>896</v>
      </c>
      <c r="R4" s="3"/>
      <c r="S4" s="19" t="s">
        <v>130</v>
      </c>
      <c r="T4" s="3"/>
      <c r="U4" s="3"/>
    </row>
    <row r="5" spans="1:27" ht="17.25" customHeight="1" thickBot="1" x14ac:dyDescent="0.2">
      <c r="B5" s="148" t="s">
        <v>131</v>
      </c>
      <c r="C5" s="149">
        <v>25.7</v>
      </c>
      <c r="D5" s="150">
        <v>28</v>
      </c>
      <c r="F5" s="148" t="s">
        <v>131</v>
      </c>
      <c r="G5" s="151">
        <v>46.2</v>
      </c>
      <c r="H5" s="152">
        <v>9.3000000000000007</v>
      </c>
      <c r="K5" s="30" t="s">
        <v>132</v>
      </c>
      <c r="P5" s="25" t="s">
        <v>52</v>
      </c>
      <c r="Q5" s="82">
        <v>936</v>
      </c>
      <c r="R5" s="3"/>
      <c r="S5" s="19"/>
      <c r="T5" s="3"/>
      <c r="U5" s="3"/>
      <c r="W5" s="1" t="s">
        <v>133</v>
      </c>
      <c r="AA5" s="4" t="s">
        <v>134</v>
      </c>
    </row>
    <row r="6" spans="1:27" ht="17.25" customHeight="1" x14ac:dyDescent="0.15">
      <c r="K6" s="30" t="s">
        <v>135</v>
      </c>
      <c r="P6" s="25" t="s">
        <v>88</v>
      </c>
      <c r="Q6" s="82">
        <v>956</v>
      </c>
      <c r="R6" s="2" t="s">
        <v>136</v>
      </c>
      <c r="S6" s="19"/>
      <c r="T6" s="3"/>
      <c r="U6" s="3"/>
      <c r="X6" s="67"/>
      <c r="Y6" s="75" t="s">
        <v>137</v>
      </c>
      <c r="Z6" s="76" t="s">
        <v>138</v>
      </c>
      <c r="AA6" s="4" t="s">
        <v>80</v>
      </c>
    </row>
    <row r="7" spans="1:27" ht="17.25" customHeight="1" thickBot="1" x14ac:dyDescent="0.2">
      <c r="B7" s="1" t="s">
        <v>139</v>
      </c>
      <c r="F7" s="1" t="s">
        <v>140</v>
      </c>
      <c r="K7" s="30"/>
      <c r="P7" s="25" t="s">
        <v>34</v>
      </c>
      <c r="Q7" s="82">
        <v>1104</v>
      </c>
      <c r="R7" s="153" t="s">
        <v>141</v>
      </c>
      <c r="S7" s="19"/>
      <c r="T7" s="3"/>
      <c r="U7" s="3"/>
      <c r="X7" s="25" t="s">
        <v>34</v>
      </c>
      <c r="Y7" s="42">
        <v>2150</v>
      </c>
      <c r="Z7" s="98">
        <v>17</v>
      </c>
      <c r="AA7" s="4" t="s">
        <v>134</v>
      </c>
    </row>
    <row r="8" spans="1:27" ht="17.25" customHeight="1" thickBot="1" x14ac:dyDescent="0.2">
      <c r="B8" s="143" t="s">
        <v>124</v>
      </c>
      <c r="C8" s="75" t="s">
        <v>125</v>
      </c>
      <c r="D8" s="76" t="s">
        <v>126</v>
      </c>
      <c r="F8" s="143" t="s">
        <v>142</v>
      </c>
      <c r="G8" s="75" t="s">
        <v>125</v>
      </c>
      <c r="H8" s="76" t="s">
        <v>126</v>
      </c>
      <c r="K8" s="1" t="s">
        <v>143</v>
      </c>
      <c r="P8" s="25" t="s">
        <v>31</v>
      </c>
      <c r="Q8" s="82">
        <v>1844</v>
      </c>
      <c r="R8" s="3" t="s">
        <v>144</v>
      </c>
      <c r="S8" s="19"/>
      <c r="T8" s="3"/>
      <c r="U8" s="3"/>
      <c r="X8" s="25" t="s">
        <v>49</v>
      </c>
      <c r="Y8" s="42">
        <v>2126</v>
      </c>
      <c r="Z8" s="46">
        <v>27</v>
      </c>
      <c r="AA8" s="4" t="s">
        <v>134</v>
      </c>
    </row>
    <row r="9" spans="1:27" ht="17.25" customHeight="1" x14ac:dyDescent="0.15">
      <c r="B9" s="144" t="s">
        <v>33</v>
      </c>
      <c r="C9" s="145">
        <v>31</v>
      </c>
      <c r="D9" s="146">
        <v>22.6</v>
      </c>
      <c r="F9" s="144" t="s">
        <v>33</v>
      </c>
      <c r="G9" s="77">
        <v>66.8</v>
      </c>
      <c r="H9" s="46">
        <v>2.7</v>
      </c>
      <c r="K9" s="143" t="s">
        <v>142</v>
      </c>
      <c r="L9" s="75" t="s">
        <v>125</v>
      </c>
      <c r="M9" s="76" t="s">
        <v>126</v>
      </c>
      <c r="P9" s="25" t="s">
        <v>37</v>
      </c>
      <c r="Q9" s="82">
        <v>3521</v>
      </c>
      <c r="R9" s="3"/>
      <c r="S9" s="19"/>
      <c r="T9" s="3"/>
      <c r="U9" s="3"/>
      <c r="X9" s="36" t="s">
        <v>26</v>
      </c>
      <c r="Y9" s="37">
        <v>2100</v>
      </c>
      <c r="Z9" s="154">
        <v>46</v>
      </c>
      <c r="AA9" s="4" t="s">
        <v>81</v>
      </c>
    </row>
    <row r="10" spans="1:27" ht="17.25" customHeight="1" thickBot="1" x14ac:dyDescent="0.2">
      <c r="B10" s="148" t="s">
        <v>131</v>
      </c>
      <c r="C10" s="155">
        <v>17.7</v>
      </c>
      <c r="D10" s="150">
        <v>30.8</v>
      </c>
      <c r="F10" s="148" t="s">
        <v>131</v>
      </c>
      <c r="G10" s="113">
        <v>61.099999999999994</v>
      </c>
      <c r="H10" s="62">
        <v>7.1</v>
      </c>
      <c r="K10" s="144" t="s">
        <v>33</v>
      </c>
      <c r="L10" s="77">
        <v>33.1</v>
      </c>
      <c r="M10" s="46">
        <v>8.6999999999999993</v>
      </c>
      <c r="P10" s="25" t="s">
        <v>29</v>
      </c>
      <c r="Q10" s="82">
        <v>3548</v>
      </c>
      <c r="R10" s="3"/>
      <c r="S10" s="19"/>
      <c r="T10" s="3"/>
      <c r="U10" s="3"/>
      <c r="V10" s="2" t="s">
        <v>145</v>
      </c>
      <c r="X10" s="25" t="s">
        <v>31</v>
      </c>
      <c r="Y10" s="43">
        <v>2066</v>
      </c>
      <c r="Z10" s="98">
        <v>86</v>
      </c>
      <c r="AA10" s="4" t="s">
        <v>146</v>
      </c>
    </row>
    <row r="11" spans="1:27" ht="17.25" customHeight="1" thickBot="1" x14ac:dyDescent="0.2">
      <c r="H11" s="2" t="s">
        <v>146</v>
      </c>
      <c r="K11" s="148" t="s">
        <v>131</v>
      </c>
      <c r="L11" s="113">
        <v>34.299999999999997</v>
      </c>
      <c r="M11" s="62">
        <v>10.3</v>
      </c>
      <c r="P11" s="25" t="s">
        <v>40</v>
      </c>
      <c r="Q11" s="82">
        <v>4529</v>
      </c>
      <c r="R11" s="3"/>
      <c r="S11" s="19"/>
      <c r="T11" s="3"/>
      <c r="U11" s="3"/>
      <c r="X11" s="25" t="s">
        <v>43</v>
      </c>
      <c r="Y11" s="43">
        <v>2030</v>
      </c>
      <c r="Z11" s="98">
        <v>143</v>
      </c>
      <c r="AA11" s="4" t="s">
        <v>146</v>
      </c>
    </row>
    <row r="12" spans="1:27" ht="17.25" customHeight="1" thickBot="1" x14ac:dyDescent="0.2">
      <c r="B12" s="2" t="s">
        <v>147</v>
      </c>
      <c r="F12" s="1" t="s">
        <v>148</v>
      </c>
      <c r="P12" s="25" t="s">
        <v>93</v>
      </c>
      <c r="Q12" s="82">
        <v>5316</v>
      </c>
      <c r="R12" s="3"/>
      <c r="S12" s="19"/>
      <c r="T12" s="3"/>
      <c r="U12" s="3"/>
      <c r="X12" s="25" t="s">
        <v>40</v>
      </c>
      <c r="Y12" s="42">
        <v>2008</v>
      </c>
      <c r="Z12" s="98">
        <v>173</v>
      </c>
      <c r="AA12" s="4" t="s">
        <v>80</v>
      </c>
    </row>
    <row r="13" spans="1:27" ht="17.25" customHeight="1" thickBot="1" x14ac:dyDescent="0.2">
      <c r="B13" s="2" t="s">
        <v>149</v>
      </c>
      <c r="F13" s="143" t="s">
        <v>124</v>
      </c>
      <c r="G13" s="75" t="s">
        <v>125</v>
      </c>
      <c r="H13" s="76" t="s">
        <v>126</v>
      </c>
      <c r="K13" s="2" t="s">
        <v>150</v>
      </c>
      <c r="P13" s="25" t="s">
        <v>43</v>
      </c>
      <c r="Q13" s="82">
        <v>6811</v>
      </c>
      <c r="R13" s="3"/>
      <c r="S13" s="19"/>
      <c r="T13" s="3"/>
      <c r="U13" s="3"/>
      <c r="X13" s="57" t="s">
        <v>52</v>
      </c>
      <c r="Y13" s="59">
        <v>2008</v>
      </c>
      <c r="Z13" s="114">
        <v>173</v>
      </c>
      <c r="AA13" s="4" t="s">
        <v>134</v>
      </c>
    </row>
    <row r="14" spans="1:27" ht="17.25" customHeight="1" x14ac:dyDescent="0.15">
      <c r="B14" s="2" t="s">
        <v>151</v>
      </c>
      <c r="F14" s="144" t="s">
        <v>33</v>
      </c>
      <c r="G14" s="145">
        <v>83</v>
      </c>
      <c r="H14" s="46">
        <v>4.4000000000000004</v>
      </c>
      <c r="K14" s="2" t="s">
        <v>152</v>
      </c>
      <c r="P14" s="25" t="s">
        <v>94</v>
      </c>
      <c r="Q14" s="82">
        <v>8560</v>
      </c>
      <c r="R14" s="3"/>
      <c r="S14" s="19"/>
      <c r="T14" s="3"/>
      <c r="U14" s="3"/>
      <c r="X14" s="30" t="s">
        <v>153</v>
      </c>
      <c r="AA14" s="4" t="s">
        <v>146</v>
      </c>
    </row>
    <row r="15" spans="1:27" ht="17.25" customHeight="1" thickBot="1" x14ac:dyDescent="0.2">
      <c r="B15" s="2" t="s">
        <v>154</v>
      </c>
      <c r="F15" s="148" t="s">
        <v>131</v>
      </c>
      <c r="G15" s="113">
        <v>80.400000000000006</v>
      </c>
      <c r="H15" s="62">
        <v>2.1</v>
      </c>
      <c r="P15" s="25" t="s">
        <v>46</v>
      </c>
      <c r="Q15" s="82">
        <v>9573</v>
      </c>
      <c r="R15" s="3"/>
      <c r="S15" s="3"/>
      <c r="T15" s="3"/>
      <c r="U15" s="3"/>
      <c r="X15" s="30" t="s">
        <v>155</v>
      </c>
      <c r="AA15" s="4" t="s">
        <v>134</v>
      </c>
    </row>
    <row r="16" spans="1:27" ht="17.25" customHeight="1" thickBot="1" x14ac:dyDescent="0.2">
      <c r="B16" s="2" t="s">
        <v>156</v>
      </c>
      <c r="P16" s="57" t="s">
        <v>157</v>
      </c>
      <c r="Q16" s="156">
        <v>5897</v>
      </c>
      <c r="R16" s="3"/>
      <c r="S16" s="3"/>
      <c r="T16" s="3"/>
      <c r="U16" s="3"/>
      <c r="V16" s="3"/>
      <c r="W16" s="3"/>
      <c r="X16" s="3"/>
      <c r="Y16" s="3"/>
      <c r="Z16" s="5"/>
      <c r="AA16" s="4" t="s">
        <v>146</v>
      </c>
    </row>
    <row r="17" spans="1:25" ht="17.25" customHeight="1" x14ac:dyDescent="0.15">
      <c r="B17" s="2" t="s">
        <v>158</v>
      </c>
      <c r="F17" s="2" t="s">
        <v>159</v>
      </c>
      <c r="M17" s="30" t="s">
        <v>80</v>
      </c>
      <c r="Q17" s="3"/>
      <c r="U17" s="3"/>
      <c r="V17" s="157"/>
    </row>
    <row r="18" spans="1:25" ht="17.25" customHeight="1" x14ac:dyDescent="0.15">
      <c r="M18" s="30"/>
      <c r="Q18" s="3"/>
      <c r="U18" s="3"/>
      <c r="V18" s="157"/>
    </row>
    <row r="19" spans="1:25" ht="17.25" customHeight="1" x14ac:dyDescent="0.15">
      <c r="U19" s="3"/>
      <c r="V19" s="3"/>
      <c r="W19" s="3"/>
      <c r="X19" s="3"/>
      <c r="Y19" s="157"/>
    </row>
    <row r="20" spans="1:25" ht="17.25" customHeight="1" x14ac:dyDescent="0.15">
      <c r="L20" s="2" t="s">
        <v>160</v>
      </c>
      <c r="U20" s="3"/>
      <c r="V20" s="3"/>
      <c r="W20" s="3"/>
      <c r="X20" s="3"/>
      <c r="Y20" s="5"/>
    </row>
    <row r="21" spans="1:25" ht="17.25" customHeight="1" thickBot="1" x14ac:dyDescent="0.2">
      <c r="A21" s="1" t="s">
        <v>161</v>
      </c>
      <c r="I21" s="4" t="s">
        <v>162</v>
      </c>
      <c r="J21" s="1" t="s">
        <v>163</v>
      </c>
      <c r="Q21" s="1" t="s">
        <v>164</v>
      </c>
    </row>
    <row r="22" spans="1:25" ht="17.25" customHeight="1" x14ac:dyDescent="0.15">
      <c r="B22" s="90"/>
      <c r="C22" s="91"/>
      <c r="D22" s="158" t="s">
        <v>165</v>
      </c>
      <c r="E22" s="75" t="s">
        <v>166</v>
      </c>
      <c r="F22" s="75" t="s">
        <v>167</v>
      </c>
      <c r="G22" s="159" t="s">
        <v>168</v>
      </c>
      <c r="H22" s="75" t="s">
        <v>169</v>
      </c>
      <c r="I22" s="160" t="s">
        <v>170</v>
      </c>
      <c r="K22" s="67"/>
      <c r="L22" s="161" t="s">
        <v>18</v>
      </c>
      <c r="M22" s="162" t="s">
        <v>25</v>
      </c>
      <c r="N22" s="163" t="s">
        <v>28</v>
      </c>
      <c r="O22" s="75" t="s">
        <v>171</v>
      </c>
      <c r="P22" s="76" t="s">
        <v>172</v>
      </c>
      <c r="R22" s="164"/>
      <c r="S22" s="158"/>
      <c r="T22" s="15" t="s">
        <v>173</v>
      </c>
      <c r="U22" s="75" t="s">
        <v>174</v>
      </c>
      <c r="V22" s="76" t="s">
        <v>175</v>
      </c>
      <c r="X22" s="30" t="s">
        <v>176</v>
      </c>
    </row>
    <row r="23" spans="1:25" ht="17.25" customHeight="1" x14ac:dyDescent="0.15">
      <c r="B23" s="165" t="s">
        <v>177</v>
      </c>
      <c r="C23" s="166"/>
      <c r="D23" s="167">
        <v>1.64</v>
      </c>
      <c r="E23" s="77">
        <v>10</v>
      </c>
      <c r="F23" s="77">
        <v>10</v>
      </c>
      <c r="G23" s="77">
        <v>50</v>
      </c>
      <c r="H23" s="77">
        <v>100</v>
      </c>
      <c r="I23" s="46"/>
      <c r="K23" s="144" t="s">
        <v>178</v>
      </c>
      <c r="L23" s="168">
        <v>55</v>
      </c>
      <c r="M23" s="168">
        <v>53</v>
      </c>
      <c r="N23" s="168">
        <v>51</v>
      </c>
      <c r="O23" s="77"/>
      <c r="P23" s="46"/>
      <c r="R23" s="169" t="s">
        <v>179</v>
      </c>
      <c r="S23" s="170"/>
      <c r="T23" s="170">
        <v>5</v>
      </c>
      <c r="U23" s="77">
        <v>237</v>
      </c>
      <c r="V23" s="98">
        <f>+T23*U23</f>
        <v>1185</v>
      </c>
      <c r="X23" s="30" t="s">
        <v>180</v>
      </c>
    </row>
    <row r="24" spans="1:25" ht="17.25" customHeight="1" x14ac:dyDescent="0.15">
      <c r="B24" s="171" t="s">
        <v>181</v>
      </c>
      <c r="C24" s="172"/>
      <c r="D24" s="167"/>
      <c r="E24" s="77"/>
      <c r="F24" s="77"/>
      <c r="G24" s="77">
        <v>50</v>
      </c>
      <c r="H24" s="77"/>
      <c r="I24" s="46"/>
      <c r="K24" s="144" t="s">
        <v>182</v>
      </c>
      <c r="L24" s="168">
        <v>39</v>
      </c>
      <c r="M24" s="168">
        <v>41</v>
      </c>
      <c r="N24" s="168">
        <v>32</v>
      </c>
      <c r="O24" s="77"/>
      <c r="P24" s="46"/>
      <c r="R24" s="169" t="s">
        <v>183</v>
      </c>
      <c r="S24" s="170"/>
      <c r="T24" s="170">
        <v>20</v>
      </c>
      <c r="U24" s="77">
        <v>182</v>
      </c>
      <c r="V24" s="98">
        <f t="shared" ref="V24:V25" si="0">+T24*U24</f>
        <v>3640</v>
      </c>
      <c r="W24" s="2" t="s">
        <v>184</v>
      </c>
    </row>
    <row r="25" spans="1:25" ht="17.25" customHeight="1" x14ac:dyDescent="0.15">
      <c r="B25" s="165" t="s">
        <v>185</v>
      </c>
      <c r="C25" s="166"/>
      <c r="D25" s="167"/>
      <c r="E25" s="77">
        <v>5</v>
      </c>
      <c r="F25" s="77">
        <v>10</v>
      </c>
      <c r="G25" s="77">
        <v>50</v>
      </c>
      <c r="H25" s="77"/>
      <c r="I25" s="46" t="s">
        <v>186</v>
      </c>
      <c r="K25" s="144" t="s">
        <v>187</v>
      </c>
      <c r="L25" s="168">
        <v>37</v>
      </c>
      <c r="M25" s="168">
        <v>44</v>
      </c>
      <c r="N25" s="168">
        <v>40</v>
      </c>
      <c r="O25" s="77"/>
      <c r="P25" s="46"/>
      <c r="R25" s="169" t="s">
        <v>188</v>
      </c>
      <c r="S25" s="170"/>
      <c r="T25" s="170">
        <v>50</v>
      </c>
      <c r="U25" s="77">
        <v>86</v>
      </c>
      <c r="V25" s="98">
        <f t="shared" si="0"/>
        <v>4300</v>
      </c>
      <c r="W25" s="2" t="s">
        <v>189</v>
      </c>
    </row>
    <row r="26" spans="1:25" ht="17.25" customHeight="1" thickBot="1" x14ac:dyDescent="0.2">
      <c r="B26" s="171" t="s">
        <v>190</v>
      </c>
      <c r="C26" s="172"/>
      <c r="D26" s="167">
        <v>1.5</v>
      </c>
      <c r="E26" s="77">
        <v>10</v>
      </c>
      <c r="F26" s="77">
        <v>20</v>
      </c>
      <c r="G26" s="77">
        <v>40</v>
      </c>
      <c r="H26" s="77"/>
      <c r="I26" s="46" t="s">
        <v>146</v>
      </c>
      <c r="K26" s="144" t="s">
        <v>191</v>
      </c>
      <c r="L26" s="168">
        <v>31</v>
      </c>
      <c r="M26" s="168">
        <v>53</v>
      </c>
      <c r="N26" s="168">
        <v>26</v>
      </c>
      <c r="O26" s="77"/>
      <c r="P26" s="46"/>
      <c r="R26" s="173" t="s">
        <v>192</v>
      </c>
      <c r="S26" s="174"/>
      <c r="T26" s="174"/>
      <c r="U26" s="113">
        <f>SUM(U23:U25)</f>
        <v>505</v>
      </c>
      <c r="V26" s="114">
        <f>SUM(V23:V25)</f>
        <v>9125</v>
      </c>
      <c r="W26" s="2" t="s">
        <v>193</v>
      </c>
    </row>
    <row r="27" spans="1:25" ht="17.25" customHeight="1" x14ac:dyDescent="0.15">
      <c r="B27" s="165" t="s">
        <v>194</v>
      </c>
      <c r="C27" s="166"/>
      <c r="D27" s="167">
        <v>1.2</v>
      </c>
      <c r="E27" s="77"/>
      <c r="F27" s="77"/>
      <c r="G27" s="77">
        <v>30</v>
      </c>
      <c r="H27" s="77">
        <v>30</v>
      </c>
      <c r="I27" s="46">
        <v>50</v>
      </c>
      <c r="K27" s="144" t="s">
        <v>195</v>
      </c>
      <c r="L27" s="168">
        <v>57</v>
      </c>
      <c r="M27" s="168">
        <v>44</v>
      </c>
      <c r="N27" s="168">
        <v>34</v>
      </c>
      <c r="O27" s="77"/>
      <c r="P27" s="46"/>
      <c r="Q27" s="63"/>
    </row>
    <row r="28" spans="1:25" ht="17.25" customHeight="1" x14ac:dyDescent="0.15">
      <c r="B28" s="171" t="s">
        <v>196</v>
      </c>
      <c r="C28" s="172"/>
      <c r="D28" s="167">
        <v>1.42</v>
      </c>
      <c r="E28" s="77"/>
      <c r="F28" s="77">
        <v>5</v>
      </c>
      <c r="G28" s="77">
        <v>30</v>
      </c>
      <c r="H28" s="77">
        <v>50</v>
      </c>
      <c r="I28" s="46"/>
      <c r="K28" s="144" t="s">
        <v>197</v>
      </c>
      <c r="L28" s="168">
        <v>42</v>
      </c>
      <c r="M28" s="168">
        <v>37</v>
      </c>
      <c r="N28" s="168">
        <v>43</v>
      </c>
      <c r="O28" s="77"/>
      <c r="P28" s="46"/>
      <c r="Q28" s="63"/>
    </row>
    <row r="29" spans="1:25" ht="17.25" customHeight="1" thickBot="1" x14ac:dyDescent="0.2">
      <c r="B29" s="165" t="s">
        <v>198</v>
      </c>
      <c r="C29" s="166"/>
      <c r="D29" s="167">
        <v>1.44</v>
      </c>
      <c r="E29" s="77">
        <v>10</v>
      </c>
      <c r="F29" s="77">
        <v>20</v>
      </c>
      <c r="G29" s="77">
        <v>30</v>
      </c>
      <c r="H29" s="77">
        <v>40</v>
      </c>
      <c r="I29" s="46">
        <v>50</v>
      </c>
      <c r="K29" s="144" t="s">
        <v>199</v>
      </c>
      <c r="L29" s="168">
        <v>56</v>
      </c>
      <c r="M29" s="175">
        <v>38</v>
      </c>
      <c r="N29" s="175">
        <v>44</v>
      </c>
      <c r="O29" s="77"/>
      <c r="P29" s="46"/>
      <c r="Q29" s="141" t="s">
        <v>200</v>
      </c>
      <c r="R29" s="63"/>
      <c r="S29" s="63"/>
      <c r="W29" s="4" t="s">
        <v>201</v>
      </c>
    </row>
    <row r="30" spans="1:25" ht="17.25" customHeight="1" x14ac:dyDescent="0.15">
      <c r="B30" s="171" t="s">
        <v>202</v>
      </c>
      <c r="C30" s="172"/>
      <c r="D30" s="176"/>
      <c r="E30" s="77" t="s">
        <v>186</v>
      </c>
      <c r="F30" s="77">
        <v>5</v>
      </c>
      <c r="G30" s="77">
        <v>30</v>
      </c>
      <c r="H30" s="77"/>
      <c r="I30" s="46"/>
      <c r="K30" s="144" t="s">
        <v>203</v>
      </c>
      <c r="L30" s="168">
        <v>46</v>
      </c>
      <c r="M30" s="175">
        <v>46</v>
      </c>
      <c r="N30" s="177">
        <v>31</v>
      </c>
      <c r="O30" s="77"/>
      <c r="P30" s="46"/>
      <c r="Q30" s="63"/>
      <c r="R30" s="164"/>
      <c r="S30" s="178"/>
      <c r="T30" s="161" t="s">
        <v>204</v>
      </c>
      <c r="U30" s="162" t="s">
        <v>205</v>
      </c>
      <c r="V30" s="162" t="s">
        <v>206</v>
      </c>
      <c r="W30" s="163" t="s">
        <v>207</v>
      </c>
      <c r="X30" s="63" t="s">
        <v>208</v>
      </c>
    </row>
    <row r="31" spans="1:25" ht="17.25" customHeight="1" x14ac:dyDescent="0.15">
      <c r="B31" s="165" t="s">
        <v>209</v>
      </c>
      <c r="C31" s="166"/>
      <c r="D31" s="167"/>
      <c r="E31" s="77"/>
      <c r="F31" s="77">
        <v>10</v>
      </c>
      <c r="G31" s="77">
        <v>30</v>
      </c>
      <c r="H31" s="77"/>
      <c r="I31" s="46"/>
      <c r="K31" s="25" t="s">
        <v>210</v>
      </c>
      <c r="L31" s="77">
        <f>SUM(L23:L30)</f>
        <v>363</v>
      </c>
      <c r="M31" s="77">
        <f t="shared" ref="M31:N31" si="1">SUM(M23:M30)</f>
        <v>356</v>
      </c>
      <c r="N31" s="77">
        <f t="shared" si="1"/>
        <v>301</v>
      </c>
      <c r="O31" s="77">
        <f>+N31-L31</f>
        <v>-62</v>
      </c>
      <c r="P31" s="46">
        <f>+N31-M31</f>
        <v>-55</v>
      </c>
      <c r="Q31" s="63"/>
      <c r="R31" s="169" t="s">
        <v>211</v>
      </c>
      <c r="S31" s="170"/>
      <c r="T31" s="179">
        <v>1793</v>
      </c>
      <c r="U31" s="95">
        <v>1912</v>
      </c>
      <c r="V31" s="95">
        <v>1923</v>
      </c>
      <c r="W31" s="180">
        <v>2014</v>
      </c>
      <c r="X31" s="2" t="s">
        <v>212</v>
      </c>
    </row>
    <row r="32" spans="1:25" ht="17.25" customHeight="1" x14ac:dyDescent="0.15">
      <c r="B32" s="171" t="s">
        <v>213</v>
      </c>
      <c r="C32" s="172"/>
      <c r="D32" s="181">
        <v>1.81</v>
      </c>
      <c r="E32" s="77">
        <v>15</v>
      </c>
      <c r="F32" s="77">
        <v>15</v>
      </c>
      <c r="G32" s="182">
        <v>25</v>
      </c>
      <c r="H32" s="77"/>
      <c r="I32" s="46"/>
      <c r="K32" s="25" t="s">
        <v>214</v>
      </c>
      <c r="L32" s="77"/>
      <c r="M32" s="77"/>
      <c r="N32" s="77"/>
      <c r="O32" s="77"/>
      <c r="P32" s="46"/>
      <c r="Q32" s="63"/>
      <c r="R32" s="169" t="s">
        <v>215</v>
      </c>
      <c r="S32" s="170"/>
      <c r="T32" s="179">
        <v>437</v>
      </c>
      <c r="U32" s="95">
        <v>623</v>
      </c>
      <c r="V32" s="95">
        <v>547</v>
      </c>
      <c r="W32" s="180">
        <v>664</v>
      </c>
      <c r="X32" s="2" t="s">
        <v>216</v>
      </c>
    </row>
    <row r="33" spans="2:38" ht="17.25" customHeight="1" thickBot="1" x14ac:dyDescent="0.2">
      <c r="B33" s="165" t="s">
        <v>217</v>
      </c>
      <c r="C33" s="166"/>
      <c r="D33" s="167">
        <v>1.54</v>
      </c>
      <c r="E33" s="77">
        <v>5</v>
      </c>
      <c r="F33" s="77">
        <v>5</v>
      </c>
      <c r="G33" s="77">
        <v>20</v>
      </c>
      <c r="H33" s="77"/>
      <c r="I33" s="46"/>
      <c r="K33" s="57" t="s">
        <v>218</v>
      </c>
      <c r="L33" s="113">
        <v>508</v>
      </c>
      <c r="M33" s="113">
        <v>522</v>
      </c>
      <c r="N33" s="113" t="s">
        <v>219</v>
      </c>
      <c r="O33" s="113" t="s">
        <v>220</v>
      </c>
      <c r="P33" s="62" t="s">
        <v>81</v>
      </c>
      <c r="Q33" s="63"/>
      <c r="R33" s="183" t="s">
        <v>192</v>
      </c>
      <c r="S33" s="184"/>
      <c r="T33" s="185">
        <f>SUM(T31:T32)</f>
        <v>2230</v>
      </c>
      <c r="U33" s="186">
        <f>SUM(U31:U32)</f>
        <v>2535</v>
      </c>
      <c r="V33" s="186">
        <f>SUM(V31:V32)</f>
        <v>2470</v>
      </c>
      <c r="W33" s="187">
        <f>SUM(W31:W32)</f>
        <v>2678</v>
      </c>
    </row>
    <row r="34" spans="2:38" ht="17.25" customHeight="1" x14ac:dyDescent="0.15">
      <c r="B34" s="171" t="s">
        <v>221</v>
      </c>
      <c r="C34" s="172"/>
      <c r="D34" s="181">
        <v>1.51</v>
      </c>
      <c r="E34" s="77">
        <v>10</v>
      </c>
      <c r="F34" s="77">
        <v>10</v>
      </c>
      <c r="G34" s="77">
        <v>20</v>
      </c>
      <c r="H34" s="77"/>
      <c r="I34" s="46"/>
      <c r="L34" s="30" t="s">
        <v>222</v>
      </c>
      <c r="N34" s="30" t="s">
        <v>223</v>
      </c>
      <c r="R34" s="5"/>
      <c r="S34" s="5"/>
      <c r="T34" s="188"/>
      <c r="U34" s="188"/>
      <c r="V34" s="188"/>
      <c r="W34" s="189"/>
    </row>
    <row r="35" spans="2:38" ht="17.25" customHeight="1" x14ac:dyDescent="0.15">
      <c r="B35" s="165" t="s">
        <v>224</v>
      </c>
      <c r="C35" s="166"/>
      <c r="D35" s="167">
        <v>1.49</v>
      </c>
      <c r="E35" s="77"/>
      <c r="F35" s="77">
        <v>10</v>
      </c>
      <c r="G35" s="77">
        <v>20</v>
      </c>
      <c r="H35" s="77"/>
      <c r="I35" s="46"/>
      <c r="O35" s="63"/>
      <c r="P35" s="63"/>
      <c r="Q35" s="63"/>
      <c r="R35" s="63" t="s">
        <v>225</v>
      </c>
      <c r="S35" s="63"/>
      <c r="T35" s="63"/>
      <c r="U35" s="63"/>
      <c r="V35" s="63"/>
      <c r="W35" s="63"/>
    </row>
    <row r="36" spans="2:38" ht="17.25" customHeight="1" x14ac:dyDescent="0.15">
      <c r="B36" s="171" t="s">
        <v>226</v>
      </c>
      <c r="C36" s="172"/>
      <c r="D36" s="181">
        <v>1.48</v>
      </c>
      <c r="E36" s="77"/>
      <c r="F36" s="77">
        <v>10</v>
      </c>
      <c r="G36" s="77">
        <v>20</v>
      </c>
      <c r="H36" s="77"/>
      <c r="I36" s="46"/>
      <c r="O36" s="63"/>
      <c r="P36" s="63"/>
      <c r="Q36" s="63"/>
      <c r="R36" s="63"/>
      <c r="S36" s="63"/>
      <c r="T36" s="63"/>
      <c r="U36" s="63"/>
      <c r="V36" s="63"/>
      <c r="W36" s="63"/>
    </row>
    <row r="37" spans="2:38" ht="17.25" customHeight="1" x14ac:dyDescent="0.15">
      <c r="B37" s="165" t="s">
        <v>227</v>
      </c>
      <c r="C37" s="166"/>
      <c r="D37" s="167">
        <v>1.44</v>
      </c>
      <c r="E37" s="77"/>
      <c r="F37" s="77"/>
      <c r="G37" s="77">
        <v>20</v>
      </c>
      <c r="H37" s="190" t="s">
        <v>228</v>
      </c>
      <c r="I37" s="191"/>
      <c r="K37" s="30" t="s">
        <v>229</v>
      </c>
      <c r="R37" s="63"/>
      <c r="S37" s="63"/>
      <c r="T37" s="63"/>
      <c r="U37" s="63"/>
      <c r="V37" s="63"/>
      <c r="W37" s="63"/>
    </row>
    <row r="38" spans="2:38" ht="17.25" customHeight="1" x14ac:dyDescent="0.15">
      <c r="B38" s="171" t="s">
        <v>230</v>
      </c>
      <c r="C38" s="172"/>
      <c r="D38" s="181"/>
      <c r="E38" s="77">
        <v>10</v>
      </c>
      <c r="F38" s="77">
        <v>10</v>
      </c>
      <c r="G38" s="77">
        <v>20</v>
      </c>
      <c r="H38" s="77"/>
      <c r="I38" s="46"/>
      <c r="J38" s="2" t="s">
        <v>231</v>
      </c>
    </row>
    <row r="39" spans="2:38" ht="17.25" customHeight="1" thickBot="1" x14ac:dyDescent="0.2">
      <c r="B39" s="192" t="s">
        <v>232</v>
      </c>
      <c r="C39" s="174"/>
      <c r="D39" s="193">
        <v>1.44</v>
      </c>
      <c r="E39" s="113">
        <v>3.5</v>
      </c>
      <c r="F39" s="113">
        <v>10</v>
      </c>
      <c r="G39" s="113">
        <v>15</v>
      </c>
      <c r="H39" s="113">
        <v>25</v>
      </c>
      <c r="I39" s="62">
        <v>50</v>
      </c>
      <c r="J39" s="2" t="s">
        <v>233</v>
      </c>
    </row>
    <row r="40" spans="2:38" ht="17.25" customHeight="1" x14ac:dyDescent="0.15">
      <c r="J40" s="2" t="s">
        <v>234</v>
      </c>
      <c r="Z40" s="194" t="s">
        <v>235</v>
      </c>
    </row>
    <row r="41" spans="2:38" ht="17.25" customHeight="1" x14ac:dyDescent="0.15">
      <c r="AE41" s="5"/>
    </row>
    <row r="44" spans="2:38" ht="17.25" customHeight="1" x14ac:dyDescent="0.15">
      <c r="O44" s="2" t="s">
        <v>220</v>
      </c>
    </row>
    <row r="46" spans="2:38" ht="17.25" customHeight="1" x14ac:dyDescent="0.15">
      <c r="AL46" s="63"/>
    </row>
    <row r="47" spans="2:38" ht="17.25" customHeight="1" x14ac:dyDescent="0.15">
      <c r="AL47" s="63"/>
    </row>
    <row r="52" spans="6:6" ht="17.25" customHeight="1" x14ac:dyDescent="0.15">
      <c r="F52" s="3"/>
    </row>
    <row r="53" spans="6:6" ht="17.25" customHeight="1" x14ac:dyDescent="0.15">
      <c r="F53" s="3"/>
    </row>
    <row r="54" spans="6:6" ht="17.25" customHeight="1" x14ac:dyDescent="0.15">
      <c r="F54" s="3"/>
    </row>
    <row r="55" spans="6:6" ht="17.25" customHeight="1" x14ac:dyDescent="0.15">
      <c r="F55" s="3"/>
    </row>
  </sheetData>
  <mergeCells count="1">
    <mergeCell ref="Y1:Z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Ｂ表</vt:lpstr>
      <vt:lpstr>Ｃ表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2020-06-04T05:12:31Z</cp:lastPrinted>
  <dcterms:created xsi:type="dcterms:W3CDTF">2020-02-17T01:08:21Z</dcterms:created>
  <dcterms:modified xsi:type="dcterms:W3CDTF">2020-09-10T08:12:55Z</dcterms:modified>
</cp:coreProperties>
</file>