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ocuments\"/>
    </mc:Choice>
  </mc:AlternateContent>
  <bookViews>
    <workbookView xWindow="0" yWindow="0" windowWidth="20490" windowHeight="7230"/>
  </bookViews>
  <sheets>
    <sheet name="Sheet1" sheetId="1" r:id="rId1"/>
    <sheet name="Ｂ表"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1" i="1" l="1"/>
  <c r="U32" i="1" s="1"/>
  <c r="U29" i="1"/>
  <c r="U21" i="1"/>
  <c r="U6" i="1"/>
  <c r="U7" i="1" s="1"/>
  <c r="U8" i="1" s="1"/>
  <c r="U9" i="1" s="1"/>
  <c r="U10" i="1" s="1"/>
  <c r="U11" i="1" s="1"/>
  <c r="U12" i="1" s="1"/>
  <c r="U13" i="1" s="1"/>
  <c r="U14" i="1" s="1"/>
  <c r="U15" i="1" s="1"/>
  <c r="U16" i="1" s="1"/>
  <c r="U17" i="1" s="1"/>
  <c r="F40" i="2"/>
  <c r="F39" i="2"/>
  <c r="F38" i="2"/>
  <c r="F37" i="2"/>
  <c r="F36" i="2"/>
  <c r="T30" i="2"/>
  <c r="F29" i="2"/>
  <c r="F28" i="2"/>
  <c r="F27" i="2"/>
  <c r="F26" i="2"/>
  <c r="W25" i="2"/>
  <c r="W26" i="2" s="1"/>
  <c r="W27" i="2" s="1"/>
  <c r="W28" i="2" s="1"/>
  <c r="X28" i="2" s="1"/>
  <c r="F25" i="2"/>
  <c r="W24" i="2"/>
  <c r="E23" i="2"/>
  <c r="F23" i="2" s="1"/>
  <c r="F22" i="2"/>
  <c r="F21" i="2"/>
  <c r="G13" i="2"/>
  <c r="F13" i="2"/>
  <c r="F15" i="2" s="1"/>
  <c r="E13" i="2"/>
  <c r="D13" i="2"/>
  <c r="W11" i="2"/>
  <c r="W12" i="2" s="1"/>
  <c r="G8" i="2"/>
  <c r="G15" i="2" s="1"/>
  <c r="F8" i="2"/>
  <c r="E8" i="2"/>
  <c r="E15" i="2" s="1"/>
  <c r="D8" i="2"/>
  <c r="D15" i="2" s="1"/>
  <c r="N5" i="2"/>
  <c r="N4" i="2"/>
  <c r="X25" i="2" l="1"/>
</calcChain>
</file>

<file path=xl/sharedStrings.xml><?xml version="1.0" encoding="utf-8"?>
<sst xmlns="http://schemas.openxmlformats.org/spreadsheetml/2006/main" count="413" uniqueCount="255">
  <si>
    <t>【下松市で注目する数値】</t>
    <rPh sb="1" eb="4">
      <t>ク</t>
    </rPh>
    <rPh sb="5" eb="7">
      <t>チュウモク</t>
    </rPh>
    <rPh sb="9" eb="11">
      <t>スウチ</t>
    </rPh>
    <phoneticPr fontId="3"/>
  </si>
  <si>
    <t>Ｂ</t>
    <phoneticPr fontId="3"/>
  </si>
  <si>
    <t>１．安全関連数値の３０年前比較</t>
    <rPh sb="2" eb="4">
      <t>アンゼン</t>
    </rPh>
    <rPh sb="4" eb="6">
      <t>カンレン</t>
    </rPh>
    <rPh sb="6" eb="8">
      <t>スウチ</t>
    </rPh>
    <rPh sb="11" eb="12">
      <t>ネン</t>
    </rPh>
    <rPh sb="12" eb="13">
      <t>マエ</t>
    </rPh>
    <rPh sb="13" eb="15">
      <t>ヒカク</t>
    </rPh>
    <phoneticPr fontId="3"/>
  </si>
  <si>
    <t>〔単位：件、人、％〕</t>
    <rPh sb="1" eb="3">
      <t>タンイ</t>
    </rPh>
    <rPh sb="4" eb="5">
      <t>ケン</t>
    </rPh>
    <rPh sb="6" eb="7">
      <t>ニン</t>
    </rPh>
    <phoneticPr fontId="3"/>
  </si>
  <si>
    <t>４．自治体加入率</t>
    <rPh sb="2" eb="5">
      <t>ジチタイ</t>
    </rPh>
    <rPh sb="5" eb="7">
      <t>カニュウ</t>
    </rPh>
    <rPh sb="7" eb="8">
      <t>リツ</t>
    </rPh>
    <phoneticPr fontId="3"/>
  </si>
  <si>
    <t>〔単位：％、軒〕</t>
    <rPh sb="1" eb="3">
      <t>タンイ</t>
    </rPh>
    <rPh sb="6" eb="7">
      <t>ノキ</t>
    </rPh>
    <phoneticPr fontId="3"/>
  </si>
  <si>
    <t>７．９４年からの２５年間の人口動態</t>
    <rPh sb="4" eb="5">
      <t>ネン</t>
    </rPh>
    <rPh sb="10" eb="12">
      <t>ネンカン</t>
    </rPh>
    <rPh sb="13" eb="15">
      <t>ジンコウ</t>
    </rPh>
    <rPh sb="15" eb="17">
      <t>ドウタイ</t>
    </rPh>
    <phoneticPr fontId="3"/>
  </si>
  <si>
    <t>〔単位：人〕</t>
    <rPh sb="1" eb="3">
      <t>タンイ</t>
    </rPh>
    <rPh sb="4" eb="5">
      <t>ニン</t>
    </rPh>
    <phoneticPr fontId="3"/>
  </si>
  <si>
    <t>火災件数</t>
    <rPh sb="0" eb="2">
      <t>カサイ</t>
    </rPh>
    <rPh sb="2" eb="4">
      <t>ケンスウ</t>
    </rPh>
    <phoneticPr fontId="3"/>
  </si>
  <si>
    <t>人身事故件数</t>
    <rPh sb="0" eb="2">
      <t>ジンシン</t>
    </rPh>
    <rPh sb="2" eb="4">
      <t>ジコ</t>
    </rPh>
    <rPh sb="4" eb="6">
      <t>ケンスウ</t>
    </rPh>
    <phoneticPr fontId="3"/>
  </si>
  <si>
    <t>交通死亡者数</t>
    <rPh sb="0" eb="2">
      <t>コウツウ</t>
    </rPh>
    <rPh sb="2" eb="4">
      <t>シボウ</t>
    </rPh>
    <rPh sb="4" eb="5">
      <t>シャ</t>
    </rPh>
    <rPh sb="5" eb="6">
      <t>スウ</t>
    </rPh>
    <phoneticPr fontId="3"/>
  </si>
  <si>
    <t>犯罪発生件数</t>
    <rPh sb="0" eb="2">
      <t>ハンザイ</t>
    </rPh>
    <rPh sb="2" eb="4">
      <t>ハッセイ</t>
    </rPh>
    <rPh sb="4" eb="6">
      <t>ケンスウ</t>
    </rPh>
    <phoneticPr fontId="3"/>
  </si>
  <si>
    <t>⑩</t>
    <phoneticPr fontId="3"/>
  </si>
  <si>
    <t>⑱</t>
    <phoneticPr fontId="3"/>
  </si>
  <si>
    <t>対⑩増減</t>
    <rPh sb="0" eb="1">
      <t>タイ</t>
    </rPh>
    <rPh sb="2" eb="4">
      <t>ゾウゲン</t>
    </rPh>
    <phoneticPr fontId="3"/>
  </si>
  <si>
    <t>この間の転入者数・Ａ</t>
    <rPh sb="2" eb="3">
      <t>カン</t>
    </rPh>
    <rPh sb="4" eb="7">
      <t>テンニュウシャ</t>
    </rPh>
    <rPh sb="7" eb="8">
      <t>スウ</t>
    </rPh>
    <phoneticPr fontId="3"/>
  </si>
  <si>
    <t>加入率</t>
    <rPh sb="0" eb="2">
      <t>カニュウ</t>
    </rPh>
    <rPh sb="2" eb="3">
      <t>リツ</t>
    </rPh>
    <phoneticPr fontId="3"/>
  </si>
  <si>
    <t>　　　　転出者数</t>
    <rPh sb="4" eb="6">
      <t>テンシュツ</t>
    </rPh>
    <rPh sb="6" eb="7">
      <t>シャ</t>
    </rPh>
    <rPh sb="7" eb="8">
      <t>スウ</t>
    </rPh>
    <phoneticPr fontId="3"/>
  </si>
  <si>
    <t>平成２８年</t>
    <rPh sb="0" eb="2">
      <t>ヘイセイ</t>
    </rPh>
    <rPh sb="4" eb="5">
      <t>ネン</t>
    </rPh>
    <phoneticPr fontId="3"/>
  </si>
  <si>
    <t>想定未加入世帯数</t>
    <rPh sb="0" eb="2">
      <t>ソウテイ</t>
    </rPh>
    <rPh sb="2" eb="5">
      <t>ミカニュウ</t>
    </rPh>
    <rPh sb="5" eb="8">
      <t>セタイスウ</t>
    </rPh>
    <phoneticPr fontId="3"/>
  </si>
  <si>
    <t>　　　　　　社会増減</t>
    <rPh sb="6" eb="8">
      <t>シャカイ</t>
    </rPh>
    <rPh sb="8" eb="10">
      <t>ゾウゲン</t>
    </rPh>
    <phoneticPr fontId="3"/>
  </si>
  <si>
    <t>　　２９年</t>
    <rPh sb="4" eb="5">
      <t>ネン</t>
    </rPh>
    <phoneticPr fontId="3"/>
  </si>
  <si>
    <t>※総務課より…３月末数値</t>
    <rPh sb="1" eb="4">
      <t>ソウムカ</t>
    </rPh>
    <rPh sb="8" eb="9">
      <t>ガツ</t>
    </rPh>
    <rPh sb="9" eb="10">
      <t>マツ</t>
    </rPh>
    <rPh sb="10" eb="12">
      <t>スウチ</t>
    </rPh>
    <phoneticPr fontId="3"/>
  </si>
  <si>
    <t>この間の出生数</t>
    <rPh sb="2" eb="3">
      <t>カン</t>
    </rPh>
    <rPh sb="4" eb="6">
      <t>シュッセイ</t>
    </rPh>
    <rPh sb="6" eb="7">
      <t>スウ</t>
    </rPh>
    <phoneticPr fontId="3"/>
  </si>
  <si>
    <t>　　３０年</t>
    <rPh sb="4" eb="5">
      <t>ネン</t>
    </rPh>
    <phoneticPr fontId="3"/>
  </si>
  <si>
    <t>　　　　死亡数</t>
    <rPh sb="4" eb="7">
      <t>シボウスウ</t>
    </rPh>
    <phoneticPr fontId="3"/>
  </si>
  <si>
    <t>この３年間の平均</t>
    <rPh sb="3" eb="5">
      <t>ネンカン</t>
    </rPh>
    <rPh sb="6" eb="8">
      <t>ヘイキン</t>
    </rPh>
    <phoneticPr fontId="3"/>
  </si>
  <si>
    <t>　　　　　　自然増減</t>
    <rPh sb="6" eb="8">
      <t>シゼン</t>
    </rPh>
    <rPh sb="8" eb="10">
      <t>ゾウゲン</t>
    </rPh>
    <phoneticPr fontId="3"/>
  </si>
  <si>
    <t>５．社会増減率</t>
    <rPh sb="2" eb="4">
      <t>シャカイ</t>
    </rPh>
    <rPh sb="4" eb="6">
      <t>ゾウゲン</t>
    </rPh>
    <rPh sb="6" eb="7">
      <t>リツ</t>
    </rPh>
    <phoneticPr fontId="3"/>
  </si>
  <si>
    <t>〔単位：％〕</t>
    <rPh sb="1" eb="3">
      <t>タンイ</t>
    </rPh>
    <phoneticPr fontId="3"/>
  </si>
  <si>
    <t>この間の人口増減</t>
    <rPh sb="2" eb="3">
      <t>カン</t>
    </rPh>
    <rPh sb="4" eb="6">
      <t>ジンコウ</t>
    </rPh>
    <rPh sb="6" eb="7">
      <t>ゾウ</t>
    </rPh>
    <rPh sb="7" eb="8">
      <t>ゲン</t>
    </rPh>
    <phoneticPr fontId="3"/>
  </si>
  <si>
    <t>平成元年</t>
    <rPh sb="0" eb="2">
      <t>ヘイセイ</t>
    </rPh>
    <rPh sb="2" eb="4">
      <t>ガンネン</t>
    </rPh>
    <phoneticPr fontId="3"/>
  </si>
  <si>
    <t>転入率</t>
    <rPh sb="0" eb="2">
      <t>テンニュウ</t>
    </rPh>
    <rPh sb="2" eb="3">
      <t>リツ</t>
    </rPh>
    <phoneticPr fontId="3"/>
  </si>
  <si>
    <t>転出率</t>
    <rPh sb="0" eb="2">
      <t>テンシュツ</t>
    </rPh>
    <rPh sb="2" eb="3">
      <t>リツ</t>
    </rPh>
    <phoneticPr fontId="3"/>
  </si>
  <si>
    <t>社会増減率</t>
    <rPh sb="0" eb="2">
      <t>シャカイ</t>
    </rPh>
    <rPh sb="2" eb="4">
      <t>ゾウゲン</t>
    </rPh>
    <rPh sb="4" eb="5">
      <t>リツ</t>
    </rPh>
    <phoneticPr fontId="3"/>
  </si>
  <si>
    <t>　　２年</t>
    <rPh sb="3" eb="4">
      <t>ネン</t>
    </rPh>
    <phoneticPr fontId="3"/>
  </si>
  <si>
    <t>下松</t>
    <rPh sb="0" eb="2">
      <t>ク</t>
    </rPh>
    <phoneticPr fontId="3"/>
  </si>
  <si>
    <t>防府</t>
    <rPh sb="0" eb="2">
      <t>ホウフ</t>
    </rPh>
    <phoneticPr fontId="3"/>
  </si>
  <si>
    <t>一度市外に出て戻った人口推定・Ｂ</t>
    <rPh sb="0" eb="2">
      <t>イチド</t>
    </rPh>
    <rPh sb="2" eb="4">
      <t>シガイ</t>
    </rPh>
    <rPh sb="5" eb="6">
      <t>デ</t>
    </rPh>
    <rPh sb="7" eb="8">
      <t>モド</t>
    </rPh>
    <rPh sb="10" eb="12">
      <t>ジンコウ</t>
    </rPh>
    <rPh sb="12" eb="14">
      <t>スイテイ</t>
    </rPh>
    <phoneticPr fontId="3"/>
  </si>
  <si>
    <t>　　３年</t>
    <rPh sb="3" eb="4">
      <t>ネン</t>
    </rPh>
    <phoneticPr fontId="3"/>
  </si>
  <si>
    <t>山口</t>
    <rPh sb="0" eb="2">
      <t>ヤマグチ</t>
    </rPh>
    <phoneticPr fontId="3"/>
  </si>
  <si>
    <t>差引き他所からの移入者数推定・Ｃ</t>
    <rPh sb="0" eb="2">
      <t>サシヒ</t>
    </rPh>
    <rPh sb="3" eb="5">
      <t>タショ</t>
    </rPh>
    <rPh sb="8" eb="10">
      <t>イニュウ</t>
    </rPh>
    <rPh sb="10" eb="11">
      <t>シャ</t>
    </rPh>
    <rPh sb="11" eb="12">
      <t>スウ</t>
    </rPh>
    <rPh sb="12" eb="14">
      <t>スイテイ</t>
    </rPh>
    <phoneticPr fontId="3"/>
  </si>
  <si>
    <t>　</t>
    <phoneticPr fontId="3"/>
  </si>
  <si>
    <t>※統計書、⑮まちづくり市民アンケート」より</t>
    <rPh sb="1" eb="3">
      <t>トウケイ</t>
    </rPh>
    <rPh sb="3" eb="4">
      <t>ショ</t>
    </rPh>
    <rPh sb="11" eb="13">
      <t>シミン</t>
    </rPh>
    <phoneticPr fontId="3"/>
  </si>
  <si>
    <t>山陽</t>
    <rPh sb="0" eb="2">
      <t>サンヨウ</t>
    </rPh>
    <phoneticPr fontId="3"/>
  </si>
  <si>
    <t>柳井</t>
    <rPh sb="0" eb="2">
      <t>ヤナイ</t>
    </rPh>
    <phoneticPr fontId="3"/>
  </si>
  <si>
    <t>●Ｂは市民アンケートの中の実数値でかけたもの</t>
    <rPh sb="3" eb="5">
      <t>シミン</t>
    </rPh>
    <rPh sb="11" eb="12">
      <t>ナカ</t>
    </rPh>
    <rPh sb="13" eb="15">
      <t>ジッスウ</t>
    </rPh>
    <phoneticPr fontId="3"/>
  </si>
  <si>
    <t>３０年間の増減率</t>
    <rPh sb="2" eb="4">
      <t>ネンカン</t>
    </rPh>
    <rPh sb="5" eb="7">
      <t>ゾウゲン</t>
    </rPh>
    <rPh sb="7" eb="8">
      <t>リツ</t>
    </rPh>
    <phoneticPr fontId="3"/>
  </si>
  <si>
    <t>岩国</t>
    <rPh sb="0" eb="2">
      <t>イワクニ</t>
    </rPh>
    <phoneticPr fontId="3"/>
  </si>
  <si>
    <t>　Ａ×１９．４％</t>
    <phoneticPr fontId="3"/>
  </si>
  <si>
    <t>※統計書より（犯罪件数は警察署聞き取り）</t>
    <rPh sb="1" eb="3">
      <t>トウケイ</t>
    </rPh>
    <rPh sb="3" eb="4">
      <t>ショ</t>
    </rPh>
    <rPh sb="7" eb="9">
      <t>ハンザイ</t>
    </rPh>
    <rPh sb="9" eb="11">
      <t>ケンスウ</t>
    </rPh>
    <rPh sb="12" eb="15">
      <t>ケイサツショ</t>
    </rPh>
    <rPh sb="15" eb="16">
      <t>キ</t>
    </rPh>
    <rPh sb="17" eb="18">
      <t>ト</t>
    </rPh>
    <phoneticPr fontId="3"/>
  </si>
  <si>
    <t>周南</t>
    <rPh sb="0" eb="2">
      <t>シュウナン</t>
    </rPh>
    <phoneticPr fontId="3"/>
  </si>
  <si>
    <t>●ＣはＡからＢを差し引いたもの</t>
    <rPh sb="8" eb="9">
      <t>サ</t>
    </rPh>
    <rPh sb="10" eb="11">
      <t>ヒ</t>
    </rPh>
    <phoneticPr fontId="3"/>
  </si>
  <si>
    <t>●各事故件数とも大幅な減少率を見せている</t>
    <rPh sb="1" eb="2">
      <t>カク</t>
    </rPh>
    <rPh sb="2" eb="4">
      <t>ジコ</t>
    </rPh>
    <rPh sb="4" eb="6">
      <t>ケンスウ</t>
    </rPh>
    <rPh sb="8" eb="10">
      <t>オオハバ</t>
    </rPh>
    <rPh sb="11" eb="13">
      <t>ゲンショウ</t>
    </rPh>
    <rPh sb="13" eb="14">
      <t>リツ</t>
    </rPh>
    <rPh sb="15" eb="16">
      <t>ミ</t>
    </rPh>
    <phoneticPr fontId="3"/>
  </si>
  <si>
    <t>光</t>
    <rPh sb="0" eb="1">
      <t>ヒカリ</t>
    </rPh>
    <phoneticPr fontId="3"/>
  </si>
  <si>
    <t>萩</t>
    <rPh sb="0" eb="1">
      <t>ハギ</t>
    </rPh>
    <phoneticPr fontId="3"/>
  </si>
  <si>
    <t>●２５年間の他市町からの移入数は５万人を越える</t>
    <rPh sb="3" eb="5">
      <t>ネンカン</t>
    </rPh>
    <rPh sb="6" eb="7">
      <t>タ</t>
    </rPh>
    <rPh sb="7" eb="9">
      <t>シマチ</t>
    </rPh>
    <rPh sb="12" eb="14">
      <t>イニュウ</t>
    </rPh>
    <rPh sb="14" eb="15">
      <t>スウ</t>
    </rPh>
    <rPh sb="17" eb="19">
      <t>マンニン</t>
    </rPh>
    <rPh sb="20" eb="21">
      <t>コ</t>
    </rPh>
    <phoneticPr fontId="3"/>
  </si>
  <si>
    <t>宇部</t>
    <rPh sb="0" eb="2">
      <t>ウベ</t>
    </rPh>
    <phoneticPr fontId="3"/>
  </si>
  <si>
    <t>２．福生市との人件費比較</t>
    <rPh sb="2" eb="4">
      <t>フッサ</t>
    </rPh>
    <rPh sb="4" eb="5">
      <t>シ</t>
    </rPh>
    <rPh sb="7" eb="10">
      <t>ジンケンヒ</t>
    </rPh>
    <rPh sb="10" eb="12">
      <t>ヒカク</t>
    </rPh>
    <phoneticPr fontId="3"/>
  </si>
  <si>
    <t>〔単位：人、㎢、億円〕</t>
    <rPh sb="1" eb="3">
      <t>タンイ</t>
    </rPh>
    <rPh sb="4" eb="5">
      <t>ニン</t>
    </rPh>
    <rPh sb="8" eb="10">
      <t>オクエン</t>
    </rPh>
    <phoneticPr fontId="3"/>
  </si>
  <si>
    <t>福生市</t>
    <rPh sb="0" eb="2">
      <t>フッサ</t>
    </rPh>
    <rPh sb="2" eb="3">
      <t>シ</t>
    </rPh>
    <phoneticPr fontId="3"/>
  </si>
  <si>
    <t>当市</t>
    <rPh sb="0" eb="2">
      <t>トウシ</t>
    </rPh>
    <phoneticPr fontId="3"/>
  </si>
  <si>
    <t>その差</t>
    <rPh sb="2" eb="3">
      <t>サ</t>
    </rPh>
    <phoneticPr fontId="3"/>
  </si>
  <si>
    <t>長門</t>
    <rPh sb="0" eb="2">
      <t>ナガト</t>
    </rPh>
    <phoneticPr fontId="3"/>
  </si>
  <si>
    <t>美祢</t>
    <rPh sb="0" eb="2">
      <t>ミネ</t>
    </rPh>
    <phoneticPr fontId="3"/>
  </si>
  <si>
    <t>下関</t>
    <rPh sb="0" eb="2">
      <t>シモノセキ</t>
    </rPh>
    <phoneticPr fontId="3"/>
  </si>
  <si>
    <t>８．20歳以上の在住年数</t>
    <rPh sb="4" eb="5">
      <t>サイ</t>
    </rPh>
    <rPh sb="5" eb="7">
      <t>イジョウ</t>
    </rPh>
    <rPh sb="8" eb="10">
      <t>ザイジュウ</t>
    </rPh>
    <rPh sb="10" eb="12">
      <t>ネンスウ</t>
    </rPh>
    <phoneticPr fontId="3"/>
  </si>
  <si>
    <t>〔単位：人、％〕</t>
    <rPh sb="1" eb="3">
      <t>タンイ</t>
    </rPh>
    <rPh sb="4" eb="5">
      <t>ニン</t>
    </rPh>
    <phoneticPr fontId="3"/>
  </si>
  <si>
    <t>人口</t>
    <rPh sb="0" eb="2">
      <t>ジンコウ</t>
    </rPh>
    <phoneticPr fontId="3"/>
  </si>
  <si>
    <t>在住年数…未満</t>
    <rPh sb="0" eb="2">
      <t>ザイジュウ</t>
    </rPh>
    <rPh sb="2" eb="4">
      <t>ネンスウ</t>
    </rPh>
    <rPh sb="5" eb="7">
      <t>ミマン</t>
    </rPh>
    <phoneticPr fontId="3"/>
  </si>
  <si>
    <t>各段階の人口</t>
    <rPh sb="0" eb="1">
      <t>カク</t>
    </rPh>
    <rPh sb="1" eb="3">
      <t>ダンカイ</t>
    </rPh>
    <rPh sb="4" eb="6">
      <t>ジンコウ</t>
    </rPh>
    <phoneticPr fontId="3"/>
  </si>
  <si>
    <t>各段階の構成比</t>
    <rPh sb="0" eb="1">
      <t>カク</t>
    </rPh>
    <rPh sb="1" eb="3">
      <t>ダンカイ</t>
    </rPh>
    <rPh sb="4" eb="7">
      <t>コウセイヒ</t>
    </rPh>
    <phoneticPr fontId="3"/>
  </si>
  <si>
    <t>在住年数通算</t>
    <rPh sb="0" eb="2">
      <t>ザイジュウ</t>
    </rPh>
    <rPh sb="2" eb="4">
      <t>ネンスウ</t>
    </rPh>
    <rPh sb="4" eb="6">
      <t>ツウサン</t>
    </rPh>
    <phoneticPr fontId="3"/>
  </si>
  <si>
    <t>各段階の全人口構成比</t>
    <rPh sb="0" eb="1">
      <t>カク</t>
    </rPh>
    <rPh sb="1" eb="3">
      <t>ダンカイ</t>
    </rPh>
    <rPh sb="4" eb="5">
      <t>ゼン</t>
    </rPh>
    <rPh sb="5" eb="7">
      <t>ジンコウ</t>
    </rPh>
    <rPh sb="7" eb="10">
      <t>コウセイヒ</t>
    </rPh>
    <phoneticPr fontId="3"/>
  </si>
  <si>
    <t>　うち外国人</t>
    <rPh sb="3" eb="5">
      <t>ガイコク</t>
    </rPh>
    <rPh sb="5" eb="6">
      <t>ジン</t>
    </rPh>
    <phoneticPr fontId="3"/>
  </si>
  <si>
    <t>　うち日本人</t>
    <rPh sb="3" eb="6">
      <t>ニホンジン</t>
    </rPh>
    <phoneticPr fontId="3"/>
  </si>
  <si>
    <t>０～１年</t>
    <rPh sb="3" eb="4">
      <t>ネン</t>
    </rPh>
    <phoneticPr fontId="3"/>
  </si>
  <si>
    <t>　</t>
    <phoneticPr fontId="3"/>
  </si>
  <si>
    <t>　</t>
    <phoneticPr fontId="3"/>
  </si>
  <si>
    <t>　</t>
    <phoneticPr fontId="3"/>
  </si>
  <si>
    <t>１～３年</t>
    <rPh sb="3" eb="4">
      <t>ネン</t>
    </rPh>
    <phoneticPr fontId="3"/>
  </si>
  <si>
    <t>０～３年</t>
    <rPh sb="3" eb="4">
      <t>ネン</t>
    </rPh>
    <phoneticPr fontId="3"/>
  </si>
  <si>
    <t>一般会計歳入</t>
    <rPh sb="0" eb="2">
      <t>イッパン</t>
    </rPh>
    <rPh sb="2" eb="4">
      <t>カイケイ</t>
    </rPh>
    <rPh sb="4" eb="6">
      <t>サイニュウ</t>
    </rPh>
    <phoneticPr fontId="3"/>
  </si>
  <si>
    <t xml:space="preserve">    </t>
    <phoneticPr fontId="3"/>
  </si>
  <si>
    <t>３～５年</t>
    <rPh sb="3" eb="4">
      <t>ネン</t>
    </rPh>
    <phoneticPr fontId="3"/>
  </si>
  <si>
    <t>０～５年</t>
    <rPh sb="3" eb="4">
      <t>ネン</t>
    </rPh>
    <phoneticPr fontId="3"/>
  </si>
  <si>
    <t>　市税</t>
    <rPh sb="1" eb="2">
      <t>シ</t>
    </rPh>
    <rPh sb="2" eb="3">
      <t>ゼイ</t>
    </rPh>
    <phoneticPr fontId="3"/>
  </si>
  <si>
    <t>６．自然増減率</t>
    <rPh sb="2" eb="4">
      <t>シゼン</t>
    </rPh>
    <rPh sb="4" eb="6">
      <t>ゾウゲン</t>
    </rPh>
    <rPh sb="6" eb="7">
      <t>リツ</t>
    </rPh>
    <phoneticPr fontId="3"/>
  </si>
  <si>
    <t>５～10年</t>
    <rPh sb="4" eb="5">
      <t>ネン</t>
    </rPh>
    <phoneticPr fontId="3"/>
  </si>
  <si>
    <t>０～10年</t>
    <rPh sb="4" eb="5">
      <t>ネン</t>
    </rPh>
    <phoneticPr fontId="3"/>
  </si>
  <si>
    <t>　</t>
    <phoneticPr fontId="3"/>
  </si>
  <si>
    <t>　消費税</t>
    <rPh sb="1" eb="4">
      <t>ショウヒゼイ</t>
    </rPh>
    <phoneticPr fontId="3"/>
  </si>
  <si>
    <t>出生率</t>
    <rPh sb="0" eb="2">
      <t>シュッセイ</t>
    </rPh>
    <rPh sb="2" eb="3">
      <t>リツ</t>
    </rPh>
    <phoneticPr fontId="3"/>
  </si>
  <si>
    <t>死亡率</t>
    <rPh sb="0" eb="2">
      <t>シボウ</t>
    </rPh>
    <rPh sb="2" eb="3">
      <t>リツ</t>
    </rPh>
    <phoneticPr fontId="3"/>
  </si>
  <si>
    <t>自然増減率</t>
    <rPh sb="0" eb="2">
      <t>シゼン</t>
    </rPh>
    <rPh sb="2" eb="4">
      <t>ゾウゲン</t>
    </rPh>
    <rPh sb="4" eb="5">
      <t>リツ</t>
    </rPh>
    <phoneticPr fontId="3"/>
  </si>
  <si>
    <t>10～15年</t>
    <rPh sb="5" eb="6">
      <t>ネン</t>
    </rPh>
    <phoneticPr fontId="3"/>
  </si>
  <si>
    <t>０～15年</t>
    <rPh sb="4" eb="5">
      <t>ネン</t>
    </rPh>
    <phoneticPr fontId="3"/>
  </si>
  <si>
    <t>　他人財源</t>
    <rPh sb="1" eb="3">
      <t>タニン</t>
    </rPh>
    <rPh sb="3" eb="5">
      <t>ザイゲン</t>
    </rPh>
    <phoneticPr fontId="3"/>
  </si>
  <si>
    <t>15～20年</t>
    <rPh sb="5" eb="6">
      <t>ネン</t>
    </rPh>
    <phoneticPr fontId="3"/>
  </si>
  <si>
    <t>０～20年</t>
    <rPh sb="4" eb="5">
      <t>ネン</t>
    </rPh>
    <phoneticPr fontId="3"/>
  </si>
  <si>
    <t>人件費</t>
    <rPh sb="0" eb="3">
      <t>ジンケンヒ</t>
    </rPh>
    <phoneticPr fontId="3"/>
  </si>
  <si>
    <t>20年以上</t>
    <rPh sb="2" eb="3">
      <t>ネン</t>
    </rPh>
    <rPh sb="3" eb="5">
      <t>イジョウ</t>
    </rPh>
    <phoneticPr fontId="3"/>
  </si>
  <si>
    <t>※⑯決算カードより</t>
    <rPh sb="2" eb="4">
      <t>ケッサン</t>
    </rPh>
    <phoneticPr fontId="3"/>
  </si>
  <si>
    <t>総数</t>
    <rPh sb="0" eb="2">
      <t>ソウスウ</t>
    </rPh>
    <phoneticPr fontId="3"/>
  </si>
  <si>
    <t>　</t>
  </si>
  <si>
    <t>※他人財源は地方交付税＋国庫支出金＋県支出金</t>
    <rPh sb="1" eb="3">
      <t>タニン</t>
    </rPh>
    <rPh sb="3" eb="5">
      <t>ザイゲン</t>
    </rPh>
    <rPh sb="6" eb="8">
      <t>チホウ</t>
    </rPh>
    <rPh sb="8" eb="11">
      <t>コウフゼイ</t>
    </rPh>
    <rPh sb="12" eb="14">
      <t>コッコ</t>
    </rPh>
    <rPh sb="14" eb="17">
      <t>シシュツキン</t>
    </rPh>
    <rPh sb="18" eb="19">
      <t>ケン</t>
    </rPh>
    <rPh sb="19" eb="22">
      <t>シシュツキン</t>
    </rPh>
    <phoneticPr fontId="3"/>
  </si>
  <si>
    <t>※⑯統計書より</t>
    <rPh sb="2" eb="4">
      <t>トウケイ</t>
    </rPh>
    <rPh sb="4" eb="5">
      <t>ショ</t>
    </rPh>
    <phoneticPr fontId="3"/>
  </si>
  <si>
    <t>　</t>
    <phoneticPr fontId="3"/>
  </si>
  <si>
    <t>●人口が同じなのに人件費の差は５億円にもなる</t>
    <rPh sb="1" eb="3">
      <t>ジンコウ</t>
    </rPh>
    <rPh sb="4" eb="5">
      <t>オナ</t>
    </rPh>
    <rPh sb="9" eb="12">
      <t>ジンケンヒ</t>
    </rPh>
    <rPh sb="13" eb="14">
      <t>サ</t>
    </rPh>
    <rPh sb="16" eb="18">
      <t>オクエン</t>
    </rPh>
    <phoneticPr fontId="3"/>
  </si>
  <si>
    <t>●在住５年未満ということは中学は他市町であった人</t>
    <rPh sb="1" eb="3">
      <t>ザイジュウ</t>
    </rPh>
    <rPh sb="4" eb="5">
      <t>ネン</t>
    </rPh>
    <rPh sb="5" eb="7">
      <t>ミマン</t>
    </rPh>
    <rPh sb="13" eb="15">
      <t>チュウガク</t>
    </rPh>
    <rPh sb="16" eb="17">
      <t>タ</t>
    </rPh>
    <rPh sb="17" eb="19">
      <t>シマチ</t>
    </rPh>
    <rPh sb="23" eb="24">
      <t>ヒト</t>
    </rPh>
    <phoneticPr fontId="3"/>
  </si>
  <si>
    <t>　の成人人口構成比が２４％あるということ</t>
    <rPh sb="2" eb="4">
      <t>セイジン</t>
    </rPh>
    <rPh sb="4" eb="6">
      <t>ジンコウ</t>
    </rPh>
    <rPh sb="6" eb="9">
      <t>コウセイヒ</t>
    </rPh>
    <phoneticPr fontId="3"/>
  </si>
  <si>
    <t>３．地方公務員、人件費推移</t>
    <rPh sb="2" eb="4">
      <t>チホウ</t>
    </rPh>
    <rPh sb="4" eb="7">
      <t>コウムイン</t>
    </rPh>
    <rPh sb="8" eb="11">
      <t>ジンケンヒ</t>
    </rPh>
    <rPh sb="11" eb="13">
      <t>スイイ</t>
    </rPh>
    <phoneticPr fontId="3"/>
  </si>
  <si>
    <t>〔単位：人、億円、％〕</t>
    <rPh sb="1" eb="3">
      <t>タンイ</t>
    </rPh>
    <rPh sb="4" eb="5">
      <t>ニン</t>
    </rPh>
    <rPh sb="6" eb="8">
      <t>オクエン</t>
    </rPh>
    <phoneticPr fontId="3"/>
  </si>
  <si>
    <t>●在住２０年未満ということは生まれたときは他市町</t>
    <rPh sb="1" eb="3">
      <t>ザイジュウ</t>
    </rPh>
    <rPh sb="5" eb="6">
      <t>ネン</t>
    </rPh>
    <rPh sb="6" eb="8">
      <t>ミマン</t>
    </rPh>
    <rPh sb="14" eb="15">
      <t>ウ</t>
    </rPh>
    <rPh sb="21" eb="22">
      <t>タ</t>
    </rPh>
    <rPh sb="22" eb="24">
      <t>シマチ</t>
    </rPh>
    <phoneticPr fontId="3"/>
  </si>
  <si>
    <t>②</t>
    <phoneticPr fontId="3"/>
  </si>
  <si>
    <t>⑯</t>
    <phoneticPr fontId="3"/>
  </si>
  <si>
    <t>対②増減</t>
    <rPh sb="0" eb="1">
      <t>タイ</t>
    </rPh>
    <rPh sb="2" eb="4">
      <t>ゾウゲン</t>
    </rPh>
    <phoneticPr fontId="3"/>
  </si>
  <si>
    <t>　であった人の成人人口が２６千人で構成比５８％で</t>
    <rPh sb="5" eb="6">
      <t>ヒト</t>
    </rPh>
    <rPh sb="7" eb="9">
      <t>セイジン</t>
    </rPh>
    <rPh sb="9" eb="11">
      <t>ジンコウ</t>
    </rPh>
    <rPh sb="14" eb="16">
      <t>センニン</t>
    </rPh>
    <rPh sb="17" eb="20">
      <t>コウセイヒ</t>
    </rPh>
    <phoneticPr fontId="3"/>
  </si>
  <si>
    <t>　あるということ</t>
    <phoneticPr fontId="3"/>
  </si>
  <si>
    <t>　うち一般職</t>
    <rPh sb="3" eb="5">
      <t>イッパン</t>
    </rPh>
    <rPh sb="5" eb="6">
      <t>ショク</t>
    </rPh>
    <phoneticPr fontId="3"/>
  </si>
  <si>
    <t>●２０年以上住んでいる成人人口は５０％に満たない</t>
    <rPh sb="3" eb="6">
      <t>ネンイジョウ</t>
    </rPh>
    <rPh sb="6" eb="7">
      <t>ス</t>
    </rPh>
    <rPh sb="11" eb="13">
      <t>セイジン</t>
    </rPh>
    <rPh sb="13" eb="15">
      <t>ジンコウ</t>
    </rPh>
    <rPh sb="20" eb="21">
      <t>ミ</t>
    </rPh>
    <phoneticPr fontId="3"/>
  </si>
  <si>
    <t>　うち消防</t>
    <rPh sb="3" eb="5">
      <t>ショウボウ</t>
    </rPh>
    <phoneticPr fontId="3"/>
  </si>
  <si>
    <t>人件費歳出構成比</t>
    <rPh sb="0" eb="3">
      <t>ジンケンヒ</t>
    </rPh>
    <rPh sb="3" eb="5">
      <t>サイシュツ</t>
    </rPh>
    <rPh sb="5" eb="8">
      <t>コウセイヒ</t>
    </rPh>
    <phoneticPr fontId="3"/>
  </si>
  <si>
    <t>※統計書、決算カード</t>
    <rPh sb="1" eb="3">
      <t>トウケイ</t>
    </rPh>
    <rPh sb="3" eb="4">
      <t>ショ</t>
    </rPh>
    <rPh sb="5" eb="7">
      <t>ケッサン</t>
    </rPh>
    <phoneticPr fontId="3"/>
  </si>
  <si>
    <t>※分子は⑮⑯⑰の数字を平均したもの</t>
    <rPh sb="1" eb="3">
      <t>ブンシ</t>
    </rPh>
    <rPh sb="8" eb="10">
      <t>スウジ</t>
    </rPh>
    <rPh sb="11" eb="13">
      <t>ヘイキン</t>
    </rPh>
    <phoneticPr fontId="3"/>
  </si>
  <si>
    <t>●総数、人件費、歳出構成比は大幅減</t>
    <rPh sb="1" eb="3">
      <t>ソウスウ</t>
    </rPh>
    <rPh sb="4" eb="7">
      <t>ジンケンヒ</t>
    </rPh>
    <rPh sb="8" eb="10">
      <t>サイシュツ</t>
    </rPh>
    <rPh sb="10" eb="13">
      <t>コウセイヒ</t>
    </rPh>
    <rPh sb="14" eb="16">
      <t>オオハバ</t>
    </rPh>
    <rPh sb="16" eb="17">
      <t>ゲン</t>
    </rPh>
    <phoneticPr fontId="3"/>
  </si>
  <si>
    <t>※分母は16年1月１日住基の数字</t>
    <rPh sb="1" eb="3">
      <t>ブンボ</t>
    </rPh>
    <rPh sb="6" eb="7">
      <t>ネン</t>
    </rPh>
    <rPh sb="8" eb="9">
      <t>ガツ</t>
    </rPh>
    <rPh sb="10" eb="11">
      <t>ニチ</t>
    </rPh>
    <rPh sb="11" eb="13">
      <t>ジュウキ</t>
    </rPh>
    <rPh sb="14" eb="16">
      <t>スウジ</t>
    </rPh>
    <phoneticPr fontId="3"/>
  </si>
  <si>
    <t>〔2019･2･21・阿武一治・一般質問参考資料〕</t>
    <rPh sb="11" eb="13">
      <t>アンノ</t>
    </rPh>
    <rPh sb="13" eb="15">
      <t>カズハル</t>
    </rPh>
    <rPh sb="16" eb="18">
      <t>イッパン</t>
    </rPh>
    <rPh sb="18" eb="20">
      <t>シツモン</t>
    </rPh>
    <rPh sb="20" eb="22">
      <t>サンコウ</t>
    </rPh>
    <rPh sb="22" eb="24">
      <t>シリョウ</t>
    </rPh>
    <phoneticPr fontId="3"/>
  </si>
  <si>
    <t xml:space="preserve">    </t>
    <phoneticPr fontId="3"/>
  </si>
  <si>
    <t>【県内都市ランキング】</t>
    <rPh sb="1" eb="3">
      <t>ケンナイ</t>
    </rPh>
    <rPh sb="3" eb="5">
      <t>トシ</t>
    </rPh>
    <phoneticPr fontId="3"/>
  </si>
  <si>
    <t>　</t>
    <phoneticPr fontId="3"/>
  </si>
  <si>
    <t>Ａ</t>
    <phoneticPr fontId="3"/>
  </si>
  <si>
    <t>１．７０項目下松市順位</t>
    <rPh sb="4" eb="6">
      <t>コウモク</t>
    </rPh>
    <rPh sb="6" eb="8">
      <t>ク</t>
    </rPh>
    <rPh sb="8" eb="9">
      <t>シ</t>
    </rPh>
    <rPh sb="9" eb="11">
      <t>ジュンイ</t>
    </rPh>
    <phoneticPr fontId="3"/>
  </si>
  <si>
    <t>２．平均順位ランク</t>
    <rPh sb="2" eb="4">
      <t>ヘイキン</t>
    </rPh>
    <rPh sb="4" eb="6">
      <t>ジュンイ</t>
    </rPh>
    <phoneticPr fontId="3"/>
  </si>
  <si>
    <t>（イ）</t>
    <phoneticPr fontId="3"/>
  </si>
  <si>
    <t>住みよさ順位</t>
    <rPh sb="0" eb="1">
      <t>ス</t>
    </rPh>
    <rPh sb="4" eb="5">
      <t>ジュン</t>
    </rPh>
    <rPh sb="5" eb="6">
      <t>イ</t>
    </rPh>
    <phoneticPr fontId="3"/>
  </si>
  <si>
    <t>人口密度</t>
    <rPh sb="0" eb="2">
      <t>ジンコウ</t>
    </rPh>
    <rPh sb="2" eb="4">
      <t>ミツド</t>
    </rPh>
    <phoneticPr fontId="3"/>
  </si>
  <si>
    <t>人口自然増加率</t>
    <rPh sb="0" eb="2">
      <t>ジンコウ</t>
    </rPh>
    <rPh sb="2" eb="4">
      <t>シゼン</t>
    </rPh>
    <rPh sb="4" eb="6">
      <t>ゾウカ</t>
    </rPh>
    <rPh sb="6" eb="7">
      <t>リツ</t>
    </rPh>
    <phoneticPr fontId="3"/>
  </si>
  <si>
    <t>人口社会増加率</t>
    <rPh sb="0" eb="2">
      <t>ジンコウ</t>
    </rPh>
    <rPh sb="2" eb="4">
      <t>シャカイ</t>
    </rPh>
    <rPh sb="4" eb="6">
      <t>ゾウカ</t>
    </rPh>
    <rPh sb="6" eb="7">
      <t>リツ</t>
    </rPh>
    <phoneticPr fontId="3"/>
  </si>
  <si>
    <t>若年層有配偶率</t>
    <rPh sb="0" eb="2">
      <t>ジャクネン</t>
    </rPh>
    <rPh sb="2" eb="3">
      <t>ソウ</t>
    </rPh>
    <rPh sb="3" eb="4">
      <t>ユウ</t>
    </rPh>
    <rPh sb="4" eb="6">
      <t>ハイグウ</t>
    </rPh>
    <rPh sb="6" eb="7">
      <t>リツ</t>
    </rPh>
    <phoneticPr fontId="3"/>
  </si>
  <si>
    <t>合計特殊出生率</t>
    <rPh sb="0" eb="2">
      <t>ゴウケイ</t>
    </rPh>
    <rPh sb="2" eb="4">
      <t>トクシュ</t>
    </rPh>
    <rPh sb="4" eb="6">
      <t>シュッセイ</t>
    </rPh>
    <rPh sb="6" eb="7">
      <t>リツ</t>
    </rPh>
    <phoneticPr fontId="3"/>
  </si>
  <si>
    <t>人口⑧→⑰増減</t>
    <rPh sb="0" eb="2">
      <t>ジンコウ</t>
    </rPh>
    <rPh sb="5" eb="7">
      <t>ゾウゲン</t>
    </rPh>
    <phoneticPr fontId="3"/>
  </si>
  <si>
    <t>小売販売額・１人当り</t>
    <rPh sb="0" eb="2">
      <t>コウリ</t>
    </rPh>
    <rPh sb="2" eb="4">
      <t>ハンバイ</t>
    </rPh>
    <rPh sb="4" eb="5">
      <t>ガク</t>
    </rPh>
    <rPh sb="7" eb="8">
      <t>ニン</t>
    </rPh>
    <rPh sb="8" eb="9">
      <t>アタ</t>
    </rPh>
    <phoneticPr fontId="3"/>
  </si>
  <si>
    <t>７０項目総合平</t>
    <rPh sb="2" eb="4">
      <t>コウモク</t>
    </rPh>
    <rPh sb="4" eb="6">
      <t>ソウゴウ</t>
    </rPh>
    <rPh sb="6" eb="7">
      <t>ヒラ</t>
    </rPh>
    <phoneticPr fontId="3"/>
  </si>
  <si>
    <t>住みよさランク</t>
    <rPh sb="0" eb="1">
      <t>ス</t>
    </rPh>
    <phoneticPr fontId="3"/>
  </si>
  <si>
    <t>トップ</t>
    <phoneticPr fontId="3"/>
  </si>
  <si>
    <t>均ランク</t>
    <rPh sb="0" eb="1">
      <t>ヒトシ</t>
    </rPh>
    <phoneticPr fontId="3"/>
  </si>
  <si>
    <t>他市への通勤通学割合</t>
    <rPh sb="0" eb="2">
      <t>タシ</t>
    </rPh>
    <rPh sb="4" eb="5">
      <t>ツウ</t>
    </rPh>
    <rPh sb="6" eb="8">
      <t>ツウガク</t>
    </rPh>
    <rPh sb="8" eb="10">
      <t>ワリアイ</t>
    </rPh>
    <phoneticPr fontId="3"/>
  </si>
  <si>
    <t>他市から通勤通学割合</t>
    <rPh sb="0" eb="2">
      <t>タシ</t>
    </rPh>
    <rPh sb="4" eb="6">
      <t>ツウキン</t>
    </rPh>
    <rPh sb="6" eb="8">
      <t>ツウガク</t>
    </rPh>
    <rPh sb="8" eb="10">
      <t>ワリアイ</t>
    </rPh>
    <phoneticPr fontId="3"/>
  </si>
  <si>
    <t>水道料金</t>
    <rPh sb="0" eb="2">
      <t>スイドウ</t>
    </rPh>
    <rPh sb="2" eb="4">
      <t>リョウキン</t>
    </rPh>
    <phoneticPr fontId="3"/>
  </si>
  <si>
    <t>下水道料金</t>
    <rPh sb="0" eb="3">
      <t>ゲスイドウ</t>
    </rPh>
    <rPh sb="3" eb="5">
      <t>リョウキン</t>
    </rPh>
    <phoneticPr fontId="3"/>
  </si>
  <si>
    <t>５年間住宅着工数世帯比較</t>
    <rPh sb="1" eb="3">
      <t>ネンカン</t>
    </rPh>
    <rPh sb="3" eb="5">
      <t>ジュウタク</t>
    </rPh>
    <rPh sb="5" eb="7">
      <t>チャッコウ</t>
    </rPh>
    <rPh sb="7" eb="8">
      <t>スウ</t>
    </rPh>
    <rPh sb="8" eb="10">
      <t>セタイ</t>
    </rPh>
    <rPh sb="10" eb="12">
      <t>ヒカク</t>
    </rPh>
    <phoneticPr fontId="3"/>
  </si>
  <si>
    <t>国保、後期高齢１人当り医療費</t>
    <rPh sb="0" eb="2">
      <t>コクホ</t>
    </rPh>
    <rPh sb="3" eb="5">
      <t>コウキ</t>
    </rPh>
    <rPh sb="5" eb="7">
      <t>コウレイ</t>
    </rPh>
    <rPh sb="8" eb="9">
      <t>ニン</t>
    </rPh>
    <rPh sb="9" eb="10">
      <t>アタ</t>
    </rPh>
    <rPh sb="11" eb="14">
      <t>イリョウヒ</t>
    </rPh>
    <phoneticPr fontId="3"/>
  </si>
  <si>
    <t>少人口比率</t>
    <rPh sb="0" eb="1">
      <t>ショウ</t>
    </rPh>
    <rPh sb="1" eb="3">
      <t>ジンコウ</t>
    </rPh>
    <rPh sb="3" eb="5">
      <t>ヒリツ</t>
    </rPh>
    <phoneticPr fontId="3"/>
  </si>
  <si>
    <t>市民税の歳入総額構成比</t>
    <rPh sb="0" eb="3">
      <t>シミンゼイ</t>
    </rPh>
    <rPh sb="4" eb="6">
      <t>サイニュウ</t>
    </rPh>
    <rPh sb="6" eb="8">
      <t>ソウガク</t>
    </rPh>
    <rPh sb="8" eb="10">
      <t>コウセイ</t>
    </rPh>
    <rPh sb="10" eb="11">
      <t>ヒ</t>
    </rPh>
    <phoneticPr fontId="3"/>
  </si>
  <si>
    <t>個人市民税⑥→⑯増減</t>
    <rPh sb="0" eb="2">
      <t>コジン</t>
    </rPh>
    <rPh sb="2" eb="5">
      <t>シミンゼイ</t>
    </rPh>
    <rPh sb="8" eb="10">
      <t>ゾウゲン</t>
    </rPh>
    <phoneticPr fontId="3"/>
  </si>
  <si>
    <t>地方交付税の歳入総額構成比</t>
    <rPh sb="0" eb="2">
      <t>チホウ</t>
    </rPh>
    <rPh sb="2" eb="5">
      <t>コウフゼイ</t>
    </rPh>
    <rPh sb="6" eb="8">
      <t>サイニュウ</t>
    </rPh>
    <rPh sb="8" eb="10">
      <t>ソウガク</t>
    </rPh>
    <rPh sb="10" eb="12">
      <t>コウセイ</t>
    </rPh>
    <rPh sb="12" eb="13">
      <t>ヒ</t>
    </rPh>
    <phoneticPr fontId="3"/>
  </si>
  <si>
    <t>地方交付税・市民一人当り</t>
    <rPh sb="0" eb="2">
      <t>チホウ</t>
    </rPh>
    <rPh sb="2" eb="5">
      <t>コウフゼイ</t>
    </rPh>
    <rPh sb="6" eb="8">
      <t>シミン</t>
    </rPh>
    <rPh sb="8" eb="10">
      <t>ヒトリ</t>
    </rPh>
    <rPh sb="10" eb="11">
      <t>アタ</t>
    </rPh>
    <phoneticPr fontId="3"/>
  </si>
  <si>
    <t>義務的経費の市民税収対比</t>
    <rPh sb="0" eb="3">
      <t>ギムテキ</t>
    </rPh>
    <rPh sb="3" eb="5">
      <t>ケイヒ</t>
    </rPh>
    <rPh sb="6" eb="9">
      <t>シミンゼイ</t>
    </rPh>
    <rPh sb="9" eb="10">
      <t>シュウ</t>
    </rPh>
    <rPh sb="10" eb="12">
      <t>タイヒ</t>
    </rPh>
    <phoneticPr fontId="3"/>
  </si>
  <si>
    <t>公債費・１人当り</t>
    <rPh sb="0" eb="3">
      <t>コウサイヒ</t>
    </rPh>
    <rPh sb="5" eb="6">
      <t>ニン</t>
    </rPh>
    <rPh sb="6" eb="7">
      <t>アタ</t>
    </rPh>
    <phoneticPr fontId="3"/>
  </si>
  <si>
    <t>地方債残高÷市民税額</t>
    <rPh sb="0" eb="3">
      <t>チホウサイ</t>
    </rPh>
    <rPh sb="3" eb="4">
      <t>ザン</t>
    </rPh>
    <rPh sb="4" eb="5">
      <t>タカ</t>
    </rPh>
    <rPh sb="6" eb="8">
      <t>シミン</t>
    </rPh>
    <rPh sb="8" eb="10">
      <t>ゼイガク</t>
    </rPh>
    <phoneticPr fontId="3"/>
  </si>
  <si>
    <t>財政力指数</t>
    <rPh sb="0" eb="3">
      <t>ザイセイリョク</t>
    </rPh>
    <rPh sb="3" eb="5">
      <t>シスウ</t>
    </rPh>
    <phoneticPr fontId="3"/>
  </si>
  <si>
    <t>実質公債費比率</t>
    <rPh sb="0" eb="2">
      <t>ジッシツ</t>
    </rPh>
    <rPh sb="2" eb="5">
      <t>コウサイヒ</t>
    </rPh>
    <rPh sb="5" eb="7">
      <t>ヒリツ</t>
    </rPh>
    <phoneticPr fontId="3"/>
  </si>
  <si>
    <t>24項目</t>
    <rPh sb="2" eb="4">
      <t>コウモク</t>
    </rPh>
    <phoneticPr fontId="3"/>
  </si>
  <si>
    <t>光</t>
    <rPh sb="0" eb="1">
      <t>ミツ</t>
    </rPh>
    <phoneticPr fontId="3"/>
  </si>
  <si>
    <t>（ロ）</t>
    <phoneticPr fontId="3"/>
  </si>
  <si>
    <t>平均年齢</t>
    <rPh sb="0" eb="2">
      <t>ヘイキン</t>
    </rPh>
    <rPh sb="2" eb="4">
      <t>ネンレイ</t>
    </rPh>
    <phoneticPr fontId="3"/>
  </si>
  <si>
    <t>平均寿命・男</t>
    <rPh sb="0" eb="2">
      <t>ヘイキン</t>
    </rPh>
    <rPh sb="2" eb="4">
      <t>ジュミョウ</t>
    </rPh>
    <rPh sb="5" eb="6">
      <t>オトコ</t>
    </rPh>
    <phoneticPr fontId="3"/>
  </si>
  <si>
    <t>納税者１人当り所得</t>
    <rPh sb="0" eb="3">
      <t>ノウゼイシャ</t>
    </rPh>
    <rPh sb="4" eb="5">
      <t>ニン</t>
    </rPh>
    <rPh sb="5" eb="6">
      <t>アタ</t>
    </rPh>
    <rPh sb="7" eb="9">
      <t>ショトク</t>
    </rPh>
    <phoneticPr fontId="3"/>
  </si>
  <si>
    <t>空き家率</t>
    <rPh sb="0" eb="1">
      <t>ア</t>
    </rPh>
    <rPh sb="2" eb="3">
      <t>ヤ</t>
    </rPh>
    <rPh sb="3" eb="4">
      <t>リツ</t>
    </rPh>
    <phoneticPr fontId="3"/>
  </si>
  <si>
    <t>老人世帯中単身世帯</t>
    <rPh sb="0" eb="2">
      <t>ロウジン</t>
    </rPh>
    <rPh sb="2" eb="4">
      <t>セタイ</t>
    </rPh>
    <rPh sb="4" eb="5">
      <t>チュウ</t>
    </rPh>
    <rPh sb="5" eb="7">
      <t>タンシン</t>
    </rPh>
    <rPh sb="7" eb="9">
      <t>セタイ</t>
    </rPh>
    <phoneticPr fontId="3"/>
  </si>
  <si>
    <t>下水道普及率</t>
    <rPh sb="0" eb="3">
      <t>ゲスイドウ</t>
    </rPh>
    <rPh sb="3" eb="5">
      <t>フキュウ</t>
    </rPh>
    <rPh sb="5" eb="6">
      <t>リツ</t>
    </rPh>
    <phoneticPr fontId="3"/>
  </si>
  <si>
    <t>自殺者数・１０万人当り</t>
    <rPh sb="0" eb="3">
      <t>ジサツシャ</t>
    </rPh>
    <rPh sb="3" eb="4">
      <t>スウ</t>
    </rPh>
    <rPh sb="7" eb="9">
      <t>マンニン</t>
    </rPh>
    <rPh sb="9" eb="10">
      <t>アタ</t>
    </rPh>
    <phoneticPr fontId="3"/>
  </si>
  <si>
    <t>人件費・人口１人当り</t>
    <rPh sb="0" eb="3">
      <t>ジンケンヒ</t>
    </rPh>
    <rPh sb="4" eb="6">
      <t>ジンコウ</t>
    </rPh>
    <rPh sb="7" eb="8">
      <t>ニン</t>
    </rPh>
    <rPh sb="8" eb="9">
      <t>アタ</t>
    </rPh>
    <phoneticPr fontId="3"/>
  </si>
  <si>
    <t>２位</t>
    <rPh sb="1" eb="2">
      <t>イ</t>
    </rPh>
    <phoneticPr fontId="3"/>
  </si>
  <si>
    <t>　</t>
    <phoneticPr fontId="3"/>
  </si>
  <si>
    <t>（山口）</t>
    <rPh sb="1" eb="3">
      <t>ヤマグチ</t>
    </rPh>
    <phoneticPr fontId="3"/>
  </si>
  <si>
    <t>（光）</t>
    <rPh sb="1" eb="2">
      <t>ヒカリ</t>
    </rPh>
    <phoneticPr fontId="3"/>
  </si>
  <si>
    <t>（周南）</t>
    <rPh sb="1" eb="3">
      <t>シュウナン</t>
    </rPh>
    <phoneticPr fontId="3"/>
  </si>
  <si>
    <t>（萩）</t>
    <rPh sb="1" eb="2">
      <t>ハギ</t>
    </rPh>
    <phoneticPr fontId="3"/>
  </si>
  <si>
    <t>（宇部）</t>
    <rPh sb="1" eb="3">
      <t>ウベ</t>
    </rPh>
    <phoneticPr fontId="3"/>
  </si>
  <si>
    <t>扶助費・１人当り</t>
    <rPh sb="0" eb="2">
      <t>フジョ</t>
    </rPh>
    <rPh sb="5" eb="6">
      <t>ニン</t>
    </rPh>
    <rPh sb="6" eb="7">
      <t>アタ</t>
    </rPh>
    <phoneticPr fontId="3"/>
  </si>
  <si>
    <t>地方債残高・１人当り</t>
    <rPh sb="0" eb="3">
      <t>チホウサイ</t>
    </rPh>
    <rPh sb="3" eb="5">
      <t>ザンダカ</t>
    </rPh>
    <rPh sb="7" eb="8">
      <t>ニン</t>
    </rPh>
    <rPh sb="8" eb="9">
      <t>アタ</t>
    </rPh>
    <phoneticPr fontId="3"/>
  </si>
  <si>
    <t>市税等徴収率</t>
    <rPh sb="0" eb="1">
      <t>シ</t>
    </rPh>
    <rPh sb="1" eb="2">
      <t>ゼイ</t>
    </rPh>
    <rPh sb="2" eb="3">
      <t>トウ</t>
    </rPh>
    <rPh sb="3" eb="5">
      <t>チョウシュウ</t>
    </rPh>
    <rPh sb="5" eb="6">
      <t>リツ</t>
    </rPh>
    <phoneticPr fontId="3"/>
  </si>
  <si>
    <t>民生費の市民税対比</t>
    <rPh sb="0" eb="2">
      <t>ミンセイ</t>
    </rPh>
    <rPh sb="2" eb="3">
      <t>ヒ</t>
    </rPh>
    <rPh sb="4" eb="7">
      <t>シミンゼイ</t>
    </rPh>
    <rPh sb="7" eb="9">
      <t>タイヒ</t>
    </rPh>
    <phoneticPr fontId="3"/>
  </si>
  <si>
    <t>税収・1人当り</t>
    <rPh sb="0" eb="2">
      <t>ゼイシュウ</t>
    </rPh>
    <rPh sb="4" eb="5">
      <t>ニン</t>
    </rPh>
    <rPh sb="5" eb="6">
      <t>アタ</t>
    </rPh>
    <phoneticPr fontId="3"/>
  </si>
  <si>
    <t>13項目</t>
    <rPh sb="2" eb="4">
      <t>コウモク</t>
    </rPh>
    <phoneticPr fontId="3"/>
  </si>
  <si>
    <t>（防府）</t>
    <rPh sb="1" eb="3">
      <t>ホウフ</t>
    </rPh>
    <phoneticPr fontId="3"/>
  </si>
  <si>
    <t>（下関）</t>
    <rPh sb="1" eb="3">
      <t>シモノセキ</t>
    </rPh>
    <phoneticPr fontId="3"/>
  </si>
  <si>
    <t>（ハ）</t>
    <phoneticPr fontId="3"/>
  </si>
  <si>
    <t>某メーカーの新築他市移住率</t>
    <rPh sb="0" eb="1">
      <t>ボウ</t>
    </rPh>
    <rPh sb="6" eb="8">
      <t>シンチク</t>
    </rPh>
    <rPh sb="8" eb="10">
      <t>タシ</t>
    </rPh>
    <rPh sb="10" eb="12">
      <t>イジュウ</t>
    </rPh>
    <rPh sb="12" eb="13">
      <t>リツ</t>
    </rPh>
    <phoneticPr fontId="3"/>
  </si>
  <si>
    <t>人口中外国人比率</t>
    <rPh sb="0" eb="2">
      <t>ジンコウ</t>
    </rPh>
    <rPh sb="2" eb="3">
      <t>チュウ</t>
    </rPh>
    <rPh sb="3" eb="5">
      <t>ガイコク</t>
    </rPh>
    <rPh sb="5" eb="6">
      <t>ジン</t>
    </rPh>
    <rPh sb="6" eb="8">
      <t>ヒリツ</t>
    </rPh>
    <phoneticPr fontId="3"/>
  </si>
  <si>
    <t>刑法犯件数増減率</t>
    <rPh sb="0" eb="3">
      <t>ケイホウハン</t>
    </rPh>
    <rPh sb="3" eb="5">
      <t>ケンスウ</t>
    </rPh>
    <rPh sb="5" eb="7">
      <t>ゾウゲン</t>
    </rPh>
    <rPh sb="7" eb="8">
      <t>リツ</t>
    </rPh>
    <phoneticPr fontId="3"/>
  </si>
  <si>
    <t>昼間人口比率</t>
    <rPh sb="0" eb="2">
      <t>チュウカン</t>
    </rPh>
    <rPh sb="2" eb="4">
      <t>ジンコウ</t>
    </rPh>
    <rPh sb="4" eb="6">
      <t>ヒリツ</t>
    </rPh>
    <phoneticPr fontId="3"/>
  </si>
  <si>
    <t>将来負担比率</t>
    <rPh sb="0" eb="2">
      <t>ショウライ</t>
    </rPh>
    <rPh sb="2" eb="4">
      <t>フタン</t>
    </rPh>
    <rPh sb="4" eb="6">
      <t>ヒリツ</t>
    </rPh>
    <phoneticPr fontId="3"/>
  </si>
  <si>
    <t>職員数・千人当り</t>
    <rPh sb="0" eb="2">
      <t>ショクイン</t>
    </rPh>
    <rPh sb="2" eb="3">
      <t>スウ</t>
    </rPh>
    <rPh sb="4" eb="5">
      <t>セン</t>
    </rPh>
    <rPh sb="5" eb="6">
      <t>ヒト</t>
    </rPh>
    <rPh sb="6" eb="7">
      <t>アタ</t>
    </rPh>
    <phoneticPr fontId="3"/>
  </si>
  <si>
    <t>３位</t>
    <rPh sb="1" eb="2">
      <t>イ</t>
    </rPh>
    <phoneticPr fontId="3"/>
  </si>
  <si>
    <t>６項目</t>
    <rPh sb="1" eb="3">
      <t>コウモク</t>
    </rPh>
    <phoneticPr fontId="3"/>
  </si>
  <si>
    <t>（山陽）</t>
    <rPh sb="1" eb="3">
      <t>サンヨウ</t>
    </rPh>
    <phoneticPr fontId="3"/>
  </si>
  <si>
    <t>（柳井）</t>
    <rPh sb="1" eb="3">
      <t>ヤナイ</t>
    </rPh>
    <phoneticPr fontId="3"/>
  </si>
  <si>
    <t>３．ランクｉ位項目数</t>
    <rPh sb="6" eb="7">
      <t>イ</t>
    </rPh>
    <rPh sb="7" eb="9">
      <t>コウモク</t>
    </rPh>
    <rPh sb="9" eb="10">
      <t>スウ</t>
    </rPh>
    <phoneticPr fontId="3"/>
  </si>
  <si>
    <t>（ニ）</t>
    <phoneticPr fontId="3"/>
  </si>
  <si>
    <t>たばこ税・１人当り…４位</t>
    <rPh sb="3" eb="4">
      <t>ゼイ</t>
    </rPh>
    <rPh sb="6" eb="7">
      <t>ニン</t>
    </rPh>
    <rPh sb="7" eb="8">
      <t>アタ</t>
    </rPh>
    <rPh sb="11" eb="12">
      <t>イ</t>
    </rPh>
    <phoneticPr fontId="3"/>
  </si>
  <si>
    <t>消費税の歳入総額構成比…４位</t>
    <rPh sb="0" eb="3">
      <t>ショウヒゼイ</t>
    </rPh>
    <rPh sb="4" eb="6">
      <t>サイニュウ</t>
    </rPh>
    <rPh sb="6" eb="8">
      <t>ソウガク</t>
    </rPh>
    <rPh sb="8" eb="10">
      <t>コウセイ</t>
    </rPh>
    <rPh sb="10" eb="11">
      <t>ヒ</t>
    </rPh>
    <rPh sb="13" eb="14">
      <t>イ</t>
    </rPh>
    <phoneticPr fontId="3"/>
  </si>
  <si>
    <t>老人世帯の割合…４位</t>
    <rPh sb="0" eb="2">
      <t>ロウジン</t>
    </rPh>
    <rPh sb="2" eb="4">
      <t>セタイ</t>
    </rPh>
    <rPh sb="5" eb="7">
      <t>ワリアイ</t>
    </rPh>
    <rPh sb="9" eb="10">
      <t>イ</t>
    </rPh>
    <phoneticPr fontId="3"/>
  </si>
  <si>
    <t>人身事事故数・１人当り…５位</t>
    <rPh sb="0" eb="2">
      <t>ジンシン</t>
    </rPh>
    <rPh sb="2" eb="3">
      <t>ゴト</t>
    </rPh>
    <rPh sb="3" eb="5">
      <t>ジコ</t>
    </rPh>
    <rPh sb="5" eb="6">
      <t>スウ</t>
    </rPh>
    <rPh sb="8" eb="9">
      <t>ニン</t>
    </rPh>
    <rPh sb="9" eb="10">
      <t>アタ</t>
    </rPh>
    <rPh sb="13" eb="14">
      <t>イ</t>
    </rPh>
    <phoneticPr fontId="3"/>
  </si>
  <si>
    <t>製造品出荷額・１人当り…５位</t>
    <rPh sb="0" eb="3">
      <t>セイゾウヒン</t>
    </rPh>
    <rPh sb="3" eb="5">
      <t>シュッカ</t>
    </rPh>
    <rPh sb="5" eb="6">
      <t>ガク</t>
    </rPh>
    <rPh sb="8" eb="9">
      <t>ニン</t>
    </rPh>
    <rPh sb="9" eb="10">
      <t>アタ</t>
    </rPh>
    <rPh sb="13" eb="14">
      <t>イ</t>
    </rPh>
    <phoneticPr fontId="3"/>
  </si>
  <si>
    <t>刑法犯件数・１万人当り…５位</t>
    <rPh sb="0" eb="3">
      <t>ケイホウハン</t>
    </rPh>
    <rPh sb="3" eb="5">
      <t>ケンスウ</t>
    </rPh>
    <rPh sb="7" eb="9">
      <t>ニ</t>
    </rPh>
    <rPh sb="9" eb="10">
      <t>アタ</t>
    </rPh>
    <rPh sb="13" eb="14">
      <t>イ</t>
    </rPh>
    <phoneticPr fontId="3"/>
  </si>
  <si>
    <t>可住地面積比率…６位</t>
    <rPh sb="0" eb="2">
      <t>カジュウ</t>
    </rPh>
    <rPh sb="2" eb="3">
      <t>チ</t>
    </rPh>
    <rPh sb="3" eb="5">
      <t>メンセキ</t>
    </rPh>
    <rPh sb="5" eb="7">
      <t>ヒリツ</t>
    </rPh>
    <rPh sb="9" eb="10">
      <t>イ</t>
    </rPh>
    <phoneticPr fontId="3"/>
  </si>
  <si>
    <t>固定資産税の市民税構成比…６位</t>
    <rPh sb="0" eb="2">
      <t>コテイ</t>
    </rPh>
    <rPh sb="2" eb="5">
      <t>シサンゼイ</t>
    </rPh>
    <rPh sb="6" eb="9">
      <t>シミンゼイ</t>
    </rPh>
    <rPh sb="9" eb="11">
      <t>コウセイ</t>
    </rPh>
    <rPh sb="11" eb="12">
      <t>ヒ</t>
    </rPh>
    <rPh sb="14" eb="15">
      <t>イ</t>
    </rPh>
    <phoneticPr fontId="3"/>
  </si>
  <si>
    <t>４～</t>
    <phoneticPr fontId="3"/>
  </si>
  <si>
    <t>10位</t>
    <rPh sb="2" eb="3">
      <t>イ</t>
    </rPh>
    <phoneticPr fontId="3"/>
  </si>
  <si>
    <t>（長門）</t>
    <rPh sb="1" eb="3">
      <t>ナガト</t>
    </rPh>
    <phoneticPr fontId="3"/>
  </si>
  <si>
    <t>（美祢）</t>
    <rPh sb="1" eb="3">
      <t>ミネ</t>
    </rPh>
    <phoneticPr fontId="3"/>
  </si>
  <si>
    <t>個人市民税の市民税構成比…６位</t>
    <rPh sb="0" eb="2">
      <t>コジン</t>
    </rPh>
    <rPh sb="2" eb="5">
      <t>シミンゼイ</t>
    </rPh>
    <rPh sb="6" eb="9">
      <t>シミンゼイ</t>
    </rPh>
    <rPh sb="9" eb="11">
      <t>コウセイ</t>
    </rPh>
    <rPh sb="11" eb="12">
      <t>ヒ</t>
    </rPh>
    <rPh sb="14" eb="15">
      <t>イ</t>
    </rPh>
    <phoneticPr fontId="3"/>
  </si>
  <si>
    <t>地方債起債額のの歳入対比…６位</t>
    <rPh sb="0" eb="3">
      <t>チホウサイ</t>
    </rPh>
    <rPh sb="3" eb="5">
      <t>キサイ</t>
    </rPh>
    <rPh sb="5" eb="6">
      <t>ガク</t>
    </rPh>
    <rPh sb="8" eb="10">
      <t>サイニュウ</t>
    </rPh>
    <rPh sb="10" eb="12">
      <t>タイヒ</t>
    </rPh>
    <rPh sb="14" eb="15">
      <t>イ</t>
    </rPh>
    <phoneticPr fontId="3"/>
  </si>
  <si>
    <t>国庫＋県支出金歳入額構成比…６位</t>
    <rPh sb="0" eb="2">
      <t>コッコ</t>
    </rPh>
    <rPh sb="3" eb="4">
      <t>ケン</t>
    </rPh>
    <rPh sb="4" eb="7">
      <t>シシュツキン</t>
    </rPh>
    <rPh sb="7" eb="9">
      <t>サイニュウ</t>
    </rPh>
    <rPh sb="9" eb="10">
      <t>ガク</t>
    </rPh>
    <rPh sb="10" eb="12">
      <t>コウセイ</t>
    </rPh>
    <rPh sb="12" eb="13">
      <t>ヒ</t>
    </rPh>
    <rPh sb="15" eb="16">
      <t>イ</t>
    </rPh>
    <phoneticPr fontId="3"/>
  </si>
  <si>
    <t>⑨年→⑯交通事故増減率…７位</t>
    <rPh sb="1" eb="2">
      <t>ネン</t>
    </rPh>
    <rPh sb="4" eb="6">
      <t>コウツウ</t>
    </rPh>
    <rPh sb="6" eb="8">
      <t>ジコ</t>
    </rPh>
    <rPh sb="8" eb="10">
      <t>ゾウゲン</t>
    </rPh>
    <rPh sb="10" eb="11">
      <t>リツ</t>
    </rPh>
    <rPh sb="13" eb="14">
      <t>イ</t>
    </rPh>
    <phoneticPr fontId="3"/>
  </si>
  <si>
    <t>マイナンバー発行率…７位</t>
    <rPh sb="6" eb="8">
      <t>ハッコウ</t>
    </rPh>
    <rPh sb="8" eb="9">
      <t>リツ</t>
    </rPh>
    <rPh sb="11" eb="12">
      <t>イ</t>
    </rPh>
    <phoneticPr fontId="3"/>
  </si>
  <si>
    <t>経常収支比率…７位</t>
    <rPh sb="0" eb="2">
      <t>ケイジョウ</t>
    </rPh>
    <rPh sb="2" eb="4">
      <t>シュウシ</t>
    </rPh>
    <rPh sb="4" eb="6">
      <t>ヒリツ</t>
    </rPh>
    <rPh sb="8" eb="9">
      <t>イ</t>
    </rPh>
    <phoneticPr fontId="3"/>
  </si>
  <si>
    <t>平均寿命・女…8位</t>
    <rPh sb="0" eb="2">
      <t>ヘイキン</t>
    </rPh>
    <rPh sb="2" eb="4">
      <t>ジュミョウ</t>
    </rPh>
    <rPh sb="5" eb="6">
      <t>オンナ</t>
    </rPh>
    <rPh sb="8" eb="9">
      <t>イ</t>
    </rPh>
    <phoneticPr fontId="3"/>
  </si>
  <si>
    <t>法人市民税の市民税構成比…８位</t>
    <rPh sb="0" eb="2">
      <t>ホウジン</t>
    </rPh>
    <rPh sb="2" eb="5">
      <t>シミンゼイ</t>
    </rPh>
    <rPh sb="6" eb="9">
      <t>シミンゼイ</t>
    </rPh>
    <rPh sb="9" eb="11">
      <t>コウセイ</t>
    </rPh>
    <rPh sb="11" eb="12">
      <t>ヒ</t>
    </rPh>
    <rPh sb="14" eb="15">
      <t>イ</t>
    </rPh>
    <phoneticPr fontId="3"/>
  </si>
  <si>
    <t>積立金と地方債対比…９位</t>
    <rPh sb="0" eb="2">
      <t>ツミタテ</t>
    </rPh>
    <rPh sb="2" eb="3">
      <t>キン</t>
    </rPh>
    <rPh sb="4" eb="7">
      <t>チホウサイ</t>
    </rPh>
    <rPh sb="7" eb="9">
      <t>タイヒ</t>
    </rPh>
    <rPh sb="11" eb="12">
      <t>イ</t>
    </rPh>
    <phoneticPr fontId="3"/>
  </si>
  <si>
    <t>病院数・１万人当り…９位</t>
    <rPh sb="0" eb="2">
      <t>ビョウイン</t>
    </rPh>
    <rPh sb="2" eb="3">
      <t>スウ</t>
    </rPh>
    <rPh sb="5" eb="6">
      <t>マン</t>
    </rPh>
    <rPh sb="6" eb="7">
      <t>ニン</t>
    </rPh>
    <rPh sb="7" eb="8">
      <t>アタ</t>
    </rPh>
    <rPh sb="11" eb="12">
      <t>イ</t>
    </rPh>
    <phoneticPr fontId="3"/>
  </si>
  <si>
    <t>18項目</t>
    <rPh sb="2" eb="4">
      <t>コウモク</t>
    </rPh>
    <phoneticPr fontId="3"/>
  </si>
  <si>
    <t>（ホ）</t>
    <phoneticPr fontId="3"/>
  </si>
  <si>
    <t>交通事故件数・１万人当り…11位</t>
    <rPh sb="0" eb="2">
      <t>コウツウ</t>
    </rPh>
    <rPh sb="2" eb="4">
      <t>ジコ</t>
    </rPh>
    <rPh sb="4" eb="6">
      <t>ケンスウ</t>
    </rPh>
    <rPh sb="8" eb="9">
      <t>マン</t>
    </rPh>
    <rPh sb="9" eb="10">
      <t>ニン</t>
    </rPh>
    <rPh sb="10" eb="11">
      <t>アタ</t>
    </rPh>
    <rPh sb="15" eb="16">
      <t>イ</t>
    </rPh>
    <phoneticPr fontId="3"/>
  </si>
  <si>
    <t>地方債・⑧年→⑯増減…12位</t>
    <rPh sb="0" eb="3">
      <t>チホウサイ</t>
    </rPh>
    <rPh sb="5" eb="6">
      <t>ネン</t>
    </rPh>
    <rPh sb="8" eb="10">
      <t>ゾウゲン</t>
    </rPh>
    <rPh sb="13" eb="14">
      <t>イ</t>
    </rPh>
    <phoneticPr fontId="3"/>
  </si>
  <si>
    <t>民生費・⑧→⑯増減…12位</t>
    <rPh sb="0" eb="2">
      <t>ミンセイ</t>
    </rPh>
    <rPh sb="2" eb="3">
      <t>ヒ</t>
    </rPh>
    <rPh sb="7" eb="9">
      <t>ゾウゲン</t>
    </rPh>
    <rPh sb="12" eb="13">
      <t>イ</t>
    </rPh>
    <phoneticPr fontId="3"/>
  </si>
  <si>
    <t>農林費商工費市民税対比…12位</t>
    <rPh sb="0" eb="2">
      <t>ノウリン</t>
    </rPh>
    <rPh sb="2" eb="3">
      <t>ヒ</t>
    </rPh>
    <rPh sb="3" eb="5">
      <t>ショウコウ</t>
    </rPh>
    <rPh sb="5" eb="6">
      <t>ヒ</t>
    </rPh>
    <rPh sb="6" eb="9">
      <t>シミンゼイ</t>
    </rPh>
    <rPh sb="9" eb="11">
      <t>タイヒ</t>
    </rPh>
    <rPh sb="14" eb="15">
      <t>イ</t>
    </rPh>
    <phoneticPr fontId="3"/>
  </si>
  <si>
    <t>10位、11位</t>
    <rPh sb="2" eb="3">
      <t>イ</t>
    </rPh>
    <rPh sb="6" eb="7">
      <t>イ</t>
    </rPh>
    <phoneticPr fontId="3"/>
  </si>
  <si>
    <t>４項目</t>
    <rPh sb="1" eb="3">
      <t>コウモク</t>
    </rPh>
    <phoneticPr fontId="3"/>
  </si>
  <si>
    <t>※</t>
    <phoneticPr fontId="3"/>
  </si>
  <si>
    <t>は生活関連、</t>
    <rPh sb="1" eb="3">
      <t>セイカツ</t>
    </rPh>
    <rPh sb="3" eb="5">
      <t>カンレン</t>
    </rPh>
    <phoneticPr fontId="3"/>
  </si>
  <si>
    <t>は財務関連</t>
    <rPh sb="1" eb="3">
      <t>ザイム</t>
    </rPh>
    <rPh sb="3" eb="5">
      <t>カンレン</t>
    </rPh>
    <phoneticPr fontId="3"/>
  </si>
  <si>
    <t>（ヘ）</t>
    <phoneticPr fontId="3"/>
  </si>
  <si>
    <t>観光客数</t>
    <rPh sb="0" eb="3">
      <t>カンコウキャク</t>
    </rPh>
    <rPh sb="3" eb="4">
      <t>スウ</t>
    </rPh>
    <phoneticPr fontId="3"/>
  </si>
  <si>
    <t>最近時市議会議員投票率</t>
    <rPh sb="0" eb="2">
      <t>サイキン</t>
    </rPh>
    <rPh sb="2" eb="3">
      <t>ジ</t>
    </rPh>
    <rPh sb="3" eb="4">
      <t>シ</t>
    </rPh>
    <rPh sb="4" eb="6">
      <t>ギカイ</t>
    </rPh>
    <rPh sb="6" eb="8">
      <t>ギイン</t>
    </rPh>
    <rPh sb="8" eb="10">
      <t>トウヒョウ</t>
    </rPh>
    <rPh sb="10" eb="11">
      <t>リツ</t>
    </rPh>
    <phoneticPr fontId="3"/>
  </si>
  <si>
    <t>使用料+手数料の歳入額構成比</t>
    <rPh sb="0" eb="3">
      <t>シヨウリョウ</t>
    </rPh>
    <rPh sb="4" eb="7">
      <t>テスウリョウ</t>
    </rPh>
    <rPh sb="8" eb="10">
      <t>サイニュウ</t>
    </rPh>
    <rPh sb="10" eb="11">
      <t>ガク</t>
    </rPh>
    <rPh sb="11" eb="13">
      <t>コウセイ</t>
    </rPh>
    <rPh sb="13" eb="14">
      <t>ヒ</t>
    </rPh>
    <phoneticPr fontId="3"/>
  </si>
  <si>
    <t>積立金・08年→16年増減</t>
    <rPh sb="0" eb="2">
      <t>ツミタテ</t>
    </rPh>
    <rPh sb="2" eb="3">
      <t>キン</t>
    </rPh>
    <rPh sb="6" eb="7">
      <t>ネン</t>
    </rPh>
    <rPh sb="10" eb="11">
      <t>ネン</t>
    </rPh>
    <rPh sb="11" eb="13">
      <t>ゾウゲン</t>
    </rPh>
    <phoneticPr fontId="3"/>
  </si>
  <si>
    <t>ふるさと納税</t>
    <rPh sb="4" eb="6">
      <t>ノウゼイ</t>
    </rPh>
    <phoneticPr fontId="3"/>
  </si>
  <si>
    <t>※</t>
    <phoneticPr fontId="3"/>
  </si>
  <si>
    <t>（　　）表示はトップの市名</t>
    <rPh sb="4" eb="6">
      <t>ヒョウジ</t>
    </rPh>
    <rPh sb="11" eb="13">
      <t>シメイ</t>
    </rPh>
    <phoneticPr fontId="3"/>
  </si>
  <si>
    <t>最下位</t>
    <rPh sb="0" eb="3">
      <t>サイカイ</t>
    </rPh>
    <phoneticPr fontId="3"/>
  </si>
  <si>
    <t>○人当りとはＡ－１４を除いて市民人口</t>
    <rPh sb="1" eb="2">
      <t>ニン</t>
    </rPh>
    <rPh sb="2" eb="3">
      <t>ア</t>
    </rPh>
    <rPh sb="11" eb="12">
      <t>ノゾ</t>
    </rPh>
    <rPh sb="14" eb="16">
      <t>シミン</t>
    </rPh>
    <rPh sb="16" eb="18">
      <t>ジンコウ</t>
    </rPh>
    <phoneticPr fontId="3"/>
  </si>
  <si>
    <t>５項目</t>
    <rPh sb="1" eb="3">
      <t>コウモク</t>
    </rPh>
    <phoneticPr fontId="3"/>
  </si>
  <si>
    <t>※</t>
    <phoneticPr fontId="3"/>
  </si>
  <si>
    <t>⑯表示は１６年、または１６年度…すべ</t>
    <rPh sb="1" eb="3">
      <t>ヒョウジ</t>
    </rPh>
    <rPh sb="6" eb="7">
      <t>ネン</t>
    </rPh>
    <rPh sb="13" eb="15">
      <t>ネンド</t>
    </rPh>
    <phoneticPr fontId="3"/>
  </si>
  <si>
    <t>　</t>
    <phoneticPr fontId="3"/>
  </si>
  <si>
    <t>て西暦表示</t>
    <rPh sb="1" eb="3">
      <t>セイレキ</t>
    </rPh>
    <rPh sb="3" eb="5">
      <t>ヒョウジ</t>
    </rPh>
    <phoneticPr fontId="3"/>
  </si>
  <si>
    <t>　　</t>
    <phoneticPr fontId="3"/>
  </si>
  <si>
    <t>●県内都市のうちランキング可能な項目を指標内容が重複しないように７０ほど集めたもの。採用対象もランキングの基準も恣意的なもので絶対ではない</t>
    <rPh sb="1" eb="3">
      <t>ケンナイ</t>
    </rPh>
    <rPh sb="3" eb="5">
      <t>トシ</t>
    </rPh>
    <rPh sb="13" eb="15">
      <t>カノウ</t>
    </rPh>
    <rPh sb="16" eb="18">
      <t>コウモク</t>
    </rPh>
    <rPh sb="19" eb="21">
      <t>シヒョウ</t>
    </rPh>
    <rPh sb="21" eb="23">
      <t>ナイヨウ</t>
    </rPh>
    <rPh sb="24" eb="26">
      <t>ジュウフク</t>
    </rPh>
    <rPh sb="36" eb="37">
      <t>アツ</t>
    </rPh>
    <rPh sb="42" eb="44">
      <t>サイヨウ</t>
    </rPh>
    <rPh sb="44" eb="46">
      <t>タイショウ</t>
    </rPh>
    <rPh sb="53" eb="55">
      <t>キジュン</t>
    </rPh>
    <rPh sb="56" eb="59">
      <t>シイテキ</t>
    </rPh>
    <rPh sb="63" eb="65">
      <t>ゼッタイ</t>
    </rPh>
    <phoneticPr fontId="3"/>
  </si>
  <si>
    <t>●それでも、下松市のランキングはトップは７０項目中２４、また、１～３位合計７０項目中４３項目で６０％を超える・・・当市の優位度は半端ではない</t>
    <rPh sb="6" eb="9">
      <t>ク</t>
    </rPh>
    <rPh sb="22" eb="24">
      <t>コウモク</t>
    </rPh>
    <rPh sb="24" eb="25">
      <t>チュウ</t>
    </rPh>
    <rPh sb="34" eb="35">
      <t>イ</t>
    </rPh>
    <rPh sb="35" eb="37">
      <t>ゴウケイ</t>
    </rPh>
    <rPh sb="39" eb="41">
      <t>コウモク</t>
    </rPh>
    <rPh sb="41" eb="42">
      <t>チュウ</t>
    </rPh>
    <rPh sb="44" eb="46">
      <t>コウモク</t>
    </rPh>
    <rPh sb="51" eb="52">
      <t>コ</t>
    </rPh>
    <rPh sb="57" eb="59">
      <t>トウシ</t>
    </rPh>
    <rPh sb="60" eb="62">
      <t>ユウイ</t>
    </rPh>
    <rPh sb="62" eb="63">
      <t>ド</t>
    </rPh>
    <rPh sb="64" eb="66">
      <t>ハンパ</t>
    </rPh>
    <phoneticPr fontId="3"/>
  </si>
  <si>
    <t>●それは２の「平均順位ランキング」が４．３位と他を圧していることでも判る</t>
    <rPh sb="7" eb="9">
      <t>ヘイキン</t>
    </rPh>
    <rPh sb="9" eb="11">
      <t>ジュンイ</t>
    </rPh>
    <rPh sb="21" eb="22">
      <t>イ</t>
    </rPh>
    <rPh sb="23" eb="24">
      <t>タ</t>
    </rPh>
    <rPh sb="25" eb="26">
      <t>アッ</t>
    </rPh>
    <rPh sb="34" eb="35">
      <t>ワカ</t>
    </rPh>
    <phoneticPr fontId="3"/>
  </si>
  <si>
    <t>●ランク１位項目数は当市以外の最高が６とこの面でも際立っている</t>
    <rPh sb="5" eb="6">
      <t>イ</t>
    </rPh>
    <rPh sb="6" eb="8">
      <t>コウモク</t>
    </rPh>
    <rPh sb="8" eb="9">
      <t>スウ</t>
    </rPh>
    <rPh sb="10" eb="12">
      <t>トウシ</t>
    </rPh>
    <rPh sb="12" eb="14">
      <t>イガイ</t>
    </rPh>
    <rPh sb="15" eb="17">
      <t>サイコウ</t>
    </rPh>
    <rPh sb="22" eb="23">
      <t>メン</t>
    </rPh>
    <rPh sb="25" eb="27">
      <t>キワダ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</si>
</sst>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Red]\-#,##0.0"/>
    <numFmt numFmtId="178" formatCode="0.0;&quot;▲ &quot;0.0"/>
    <numFmt numFmtId="179" formatCode="#,##0;&quot;▲ &quot;#,##0"/>
    <numFmt numFmtId="180" formatCode="#,##0.00;&quot;▲ &quot;#,##0.00"/>
  </numFmts>
  <fonts count="16" x14ac:knownFonts="1">
    <font>
      <sz val="11"/>
      <color theme="1"/>
      <name val="ＭＳ Ｐゴシック"/>
      <family val="2"/>
      <charset val="128"/>
      <scheme val="minor"/>
    </font>
    <font>
      <sz val="11"/>
      <color theme="1"/>
      <name val="ＭＳ Ｐゴシック"/>
      <family val="2"/>
      <charset val="128"/>
      <scheme val="minor"/>
    </font>
    <font>
      <sz val="14"/>
      <color theme="1"/>
      <name val="HGS創英ﾌﾟﾚｾﾞﾝｽEB"/>
      <family val="1"/>
      <charset val="128"/>
    </font>
    <font>
      <sz val="6"/>
      <name val="ＭＳ Ｐゴシック"/>
      <family val="2"/>
      <charset val="128"/>
      <scheme val="minor"/>
    </font>
    <font>
      <sz val="11"/>
      <color theme="1"/>
      <name val="HGS創英ﾌﾟﾚｾﾞﾝｽEB"/>
      <family val="1"/>
      <charset val="128"/>
    </font>
    <font>
      <b/>
      <sz val="16"/>
      <color theme="1"/>
      <name val="HGS創英ﾌﾟﾚｾﾞﾝｽEB"/>
      <family val="1"/>
      <charset val="128"/>
    </font>
    <font>
      <b/>
      <sz val="11"/>
      <color theme="1"/>
      <name val="HGS創英ﾌﾟﾚｾﾞﾝｽEB"/>
      <family val="1"/>
      <charset val="128"/>
    </font>
    <font>
      <sz val="9"/>
      <color theme="1"/>
      <name val="HGS創英ﾌﾟﾚｾﾞﾝｽEB"/>
      <family val="1"/>
      <charset val="128"/>
    </font>
    <font>
      <sz val="10"/>
      <color theme="1"/>
      <name val="HGS創英ﾌﾟﾚｾﾞﾝｽEB"/>
      <family val="1"/>
      <charset val="128"/>
    </font>
    <font>
      <sz val="10"/>
      <name val="HGS創英ﾌﾟﾚｾﾞﾝｽEB"/>
      <family val="1"/>
      <charset val="128"/>
    </font>
    <font>
      <sz val="11"/>
      <name val="HGS創英ﾌﾟﾚｾﾞﾝｽEB"/>
      <family val="1"/>
      <charset val="128"/>
    </font>
    <font>
      <i/>
      <sz val="9"/>
      <color theme="1"/>
      <name val="HGS創英ﾌﾟﾚｾﾞﾝｽEB"/>
      <family val="1"/>
      <charset val="128"/>
    </font>
    <font>
      <sz val="16"/>
      <color theme="1"/>
      <name val="HGS創英ﾌﾟﾚｾﾞﾝｽEB"/>
      <family val="1"/>
      <charset val="128"/>
    </font>
    <font>
      <b/>
      <sz val="16"/>
      <name val="HGS創英ﾌﾟﾚｾﾞﾝｽEB"/>
      <family val="1"/>
      <charset val="128"/>
    </font>
    <font>
      <b/>
      <sz val="12"/>
      <color theme="1"/>
      <name val="HGS創英ﾌﾟﾚｾﾞﾝｽEB"/>
      <family val="1"/>
      <charset val="128"/>
    </font>
    <font>
      <sz val="12"/>
      <color theme="1"/>
      <name val="HGS創英ﾌﾟﾚｾﾞﾝｽEB"/>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2">
    <xf numFmtId="0" fontId="0" fillId="0" borderId="0" xfId="0">
      <alignment vertical="center"/>
    </xf>
    <xf numFmtId="176" fontId="2" fillId="0" borderId="0" xfId="0" applyNumberFormat="1" applyFont="1" applyAlignment="1">
      <alignment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38" fontId="5" fillId="0" borderId="1" xfId="1" applyFont="1" applyBorder="1" applyAlignment="1">
      <alignment horizontal="center" vertical="center"/>
    </xf>
    <xf numFmtId="176" fontId="6" fillId="0" borderId="0" xfId="0" applyNumberFormat="1" applyFont="1" applyAlignment="1">
      <alignment vertical="center"/>
    </xf>
    <xf numFmtId="176" fontId="7" fillId="0" borderId="0" xfId="0" applyNumberFormat="1" applyFont="1" applyAlignment="1">
      <alignment horizontal="right" vertical="center"/>
    </xf>
    <xf numFmtId="38" fontId="6" fillId="0" borderId="0" xfId="1" applyFont="1" applyFill="1" applyAlignment="1">
      <alignment vertical="center"/>
    </xf>
    <xf numFmtId="38" fontId="4" fillId="0" borderId="0" xfId="1" applyFont="1" applyFill="1" applyAlignment="1">
      <alignment vertical="center"/>
    </xf>
    <xf numFmtId="38" fontId="4" fillId="0" borderId="0" xfId="1" applyFont="1" applyFill="1" applyAlignment="1">
      <alignment horizontal="right" vertical="center"/>
    </xf>
    <xf numFmtId="38" fontId="4" fillId="0" borderId="0" xfId="1" applyFont="1" applyAlignment="1">
      <alignment horizontal="right" vertical="center"/>
    </xf>
    <xf numFmtId="38" fontId="6" fillId="0" borderId="0" xfId="1" applyFont="1" applyFill="1">
      <alignment vertical="center"/>
    </xf>
    <xf numFmtId="38" fontId="4" fillId="0" borderId="0" xfId="1" applyFont="1">
      <alignment vertical="center"/>
    </xf>
    <xf numFmtId="176" fontId="7" fillId="0" borderId="0" xfId="0" applyNumberFormat="1" applyFont="1" applyAlignment="1">
      <alignment horizontal="left" vertical="center"/>
    </xf>
    <xf numFmtId="38" fontId="5" fillId="0" borderId="0" xfId="1" applyFont="1" applyBorder="1" applyAlignment="1">
      <alignment vertical="center"/>
    </xf>
    <xf numFmtId="176" fontId="4" fillId="0" borderId="0" xfId="0" applyNumberFormat="1" applyFont="1" applyAlignment="1">
      <alignment vertical="center" wrapText="1"/>
    </xf>
    <xf numFmtId="176" fontId="4" fillId="0" borderId="2" xfId="0" applyNumberFormat="1" applyFont="1" applyBorder="1" applyAlignment="1">
      <alignment vertical="center" wrapText="1"/>
    </xf>
    <xf numFmtId="176" fontId="4" fillId="0" borderId="3" xfId="0" applyNumberFormat="1" applyFont="1" applyBorder="1" applyAlignment="1">
      <alignment vertical="center" wrapText="1"/>
    </xf>
    <xf numFmtId="176" fontId="4" fillId="0" borderId="4" xfId="0" applyNumberFormat="1" applyFont="1" applyBorder="1" applyAlignment="1">
      <alignment horizontal="center" vertical="center" wrapText="1"/>
    </xf>
    <xf numFmtId="176" fontId="4" fillId="0" borderId="4" xfId="0" applyNumberFormat="1" applyFont="1" applyBorder="1" applyAlignment="1">
      <alignment horizontal="left" vertical="center" wrapText="1"/>
    </xf>
    <xf numFmtId="176" fontId="4" fillId="0" borderId="0" xfId="0" applyNumberFormat="1" applyFont="1" applyBorder="1" applyAlignment="1">
      <alignment vertical="center" wrapText="1"/>
    </xf>
    <xf numFmtId="38" fontId="4" fillId="0" borderId="2" xfId="1" applyFont="1" applyBorder="1" applyAlignment="1">
      <alignment vertical="center"/>
    </xf>
    <xf numFmtId="176" fontId="4" fillId="0" borderId="3" xfId="0" applyNumberFormat="1" applyFont="1" applyBorder="1" applyAlignment="1">
      <alignment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8" fillId="0" borderId="6" xfId="1" applyFont="1" applyFill="1" applyBorder="1" applyAlignment="1">
      <alignment horizontal="center" vertical="center"/>
    </xf>
    <xf numFmtId="176" fontId="4" fillId="0" borderId="2" xfId="0" applyNumberFormat="1" applyFont="1" applyBorder="1" applyAlignment="1">
      <alignment vertical="center"/>
    </xf>
    <xf numFmtId="176" fontId="4" fillId="0" borderId="7" xfId="0" applyNumberFormat="1" applyFont="1" applyBorder="1" applyAlignment="1">
      <alignment vertical="center"/>
    </xf>
    <xf numFmtId="38" fontId="8" fillId="2" borderId="6" xfId="1" applyFont="1" applyFill="1" applyBorder="1">
      <alignment vertical="center"/>
    </xf>
    <xf numFmtId="176" fontId="4" fillId="0" borderId="8"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10" xfId="0" applyNumberFormat="1" applyFont="1" applyBorder="1" applyAlignment="1">
      <alignment horizontal="center" vertical="center" wrapText="1"/>
    </xf>
    <xf numFmtId="176" fontId="4" fillId="0" borderId="10" xfId="0" applyNumberFormat="1" applyFont="1" applyBorder="1" applyAlignment="1">
      <alignment horizontal="left" vertical="center" wrapText="1"/>
    </xf>
    <xf numFmtId="38" fontId="4" fillId="0" borderId="11" xfId="1" applyFont="1" applyBorder="1">
      <alignment vertical="center"/>
    </xf>
    <xf numFmtId="176" fontId="4" fillId="0" borderId="5" xfId="0" applyNumberFormat="1" applyFont="1" applyBorder="1" applyAlignment="1">
      <alignment vertical="center"/>
    </xf>
    <xf numFmtId="177" fontId="8" fillId="0" borderId="5" xfId="1" applyNumberFormat="1" applyFont="1" applyBorder="1">
      <alignment vertical="center"/>
    </xf>
    <xf numFmtId="177" fontId="8" fillId="0" borderId="6" xfId="1" applyNumberFormat="1" applyFont="1" applyBorder="1" applyAlignment="1">
      <alignment horizontal="right" vertical="center"/>
    </xf>
    <xf numFmtId="178" fontId="8" fillId="0" borderId="6" xfId="1" applyNumberFormat="1" applyFont="1" applyBorder="1" applyAlignment="1">
      <alignment horizontal="right" vertical="center"/>
    </xf>
    <xf numFmtId="38" fontId="4" fillId="0" borderId="12" xfId="1" applyFont="1" applyBorder="1">
      <alignment vertical="center"/>
    </xf>
    <xf numFmtId="38" fontId="4" fillId="0" borderId="5" xfId="1" applyFont="1" applyBorder="1">
      <alignment vertical="center"/>
    </xf>
    <xf numFmtId="38" fontId="8" fillId="0" borderId="13" xfId="1" applyFont="1" applyBorder="1" applyAlignment="1">
      <alignment horizontal="right" vertical="center"/>
    </xf>
    <xf numFmtId="176" fontId="4" fillId="0" borderId="8" xfId="0" applyNumberFormat="1" applyFont="1" applyBorder="1" applyAlignment="1">
      <alignment vertical="center"/>
    </xf>
    <xf numFmtId="176" fontId="4" fillId="0" borderId="9" xfId="0" applyNumberFormat="1" applyFont="1" applyBorder="1" applyAlignment="1">
      <alignment vertical="center"/>
    </xf>
    <xf numFmtId="176" fontId="8" fillId="0" borderId="9" xfId="0" applyNumberFormat="1" applyFont="1" applyBorder="1" applyAlignment="1">
      <alignment vertical="center"/>
    </xf>
    <xf numFmtId="176" fontId="8" fillId="0" borderId="10" xfId="0" applyNumberFormat="1" applyFont="1" applyBorder="1" applyAlignment="1">
      <alignment vertical="center"/>
    </xf>
    <xf numFmtId="38" fontId="8" fillId="0" borderId="11" xfId="1" applyFont="1" applyFill="1" applyBorder="1" applyAlignment="1">
      <alignment vertical="center"/>
    </xf>
    <xf numFmtId="38" fontId="8" fillId="0" borderId="5" xfId="1" applyFont="1" applyFill="1" applyBorder="1">
      <alignment vertical="center"/>
    </xf>
    <xf numFmtId="38" fontId="8" fillId="0" borderId="6" xfId="1" applyFont="1" applyFill="1" applyBorder="1" applyAlignment="1">
      <alignment horizontal="right" vertical="center"/>
    </xf>
    <xf numFmtId="38" fontId="8" fillId="0" borderId="6" xfId="1" applyFont="1" applyBorder="1" applyAlignment="1">
      <alignment horizontal="right" vertical="center"/>
    </xf>
    <xf numFmtId="38" fontId="4" fillId="0" borderId="8" xfId="1" applyFont="1" applyBorder="1">
      <alignment vertical="center"/>
    </xf>
    <xf numFmtId="38" fontId="4" fillId="0" borderId="14" xfId="1" applyFont="1" applyBorder="1">
      <alignment vertical="center"/>
    </xf>
    <xf numFmtId="38" fontId="4" fillId="0" borderId="9" xfId="1" applyFont="1" applyBorder="1">
      <alignment vertical="center"/>
    </xf>
    <xf numFmtId="176" fontId="4" fillId="0" borderId="15" xfId="0" applyNumberFormat="1" applyFont="1" applyBorder="1" applyAlignment="1">
      <alignment vertical="center"/>
    </xf>
    <xf numFmtId="176" fontId="4" fillId="0" borderId="16" xfId="0" applyNumberFormat="1" applyFont="1" applyBorder="1" applyAlignment="1">
      <alignment vertical="center"/>
    </xf>
    <xf numFmtId="176" fontId="8" fillId="0" borderId="5" xfId="0" applyNumberFormat="1" applyFont="1" applyBorder="1" applyAlignment="1">
      <alignment vertical="center"/>
    </xf>
    <xf numFmtId="176" fontId="8" fillId="0" borderId="6" xfId="0" applyNumberFormat="1" applyFont="1" applyBorder="1" applyAlignment="1">
      <alignment vertical="center"/>
    </xf>
    <xf numFmtId="0" fontId="4" fillId="0" borderId="0" xfId="0" applyFont="1" applyFill="1" applyBorder="1">
      <alignment vertical="center"/>
    </xf>
    <xf numFmtId="177" fontId="7" fillId="0" borderId="0" xfId="1" applyNumberFormat="1" applyFont="1" applyFill="1" applyBorder="1">
      <alignment vertical="center"/>
    </xf>
    <xf numFmtId="177" fontId="4" fillId="0" borderId="0" xfId="1" applyNumberFormat="1" applyFont="1" applyFill="1" applyBorder="1">
      <alignment vertical="center"/>
    </xf>
    <xf numFmtId="176" fontId="4" fillId="0" borderId="11" xfId="0" applyNumberFormat="1" applyFont="1" applyBorder="1" applyAlignment="1">
      <alignment vertical="center"/>
    </xf>
    <xf numFmtId="178" fontId="8" fillId="0" borderId="5" xfId="1" applyNumberFormat="1" applyFont="1" applyBorder="1" applyAlignment="1">
      <alignment vertical="center"/>
    </xf>
    <xf numFmtId="178" fontId="8" fillId="0" borderId="6" xfId="1" applyNumberFormat="1" applyFont="1" applyBorder="1" applyAlignment="1">
      <alignment vertical="center"/>
    </xf>
    <xf numFmtId="176" fontId="4" fillId="0" borderId="0" xfId="1" applyNumberFormat="1" applyFont="1" applyBorder="1" applyAlignment="1">
      <alignment vertical="center"/>
    </xf>
    <xf numFmtId="176" fontId="8" fillId="0" borderId="5" xfId="1" applyNumberFormat="1" applyFont="1" applyBorder="1" applyAlignment="1">
      <alignment vertical="center"/>
    </xf>
    <xf numFmtId="176" fontId="4" fillId="0" borderId="0" xfId="0" applyNumberFormat="1" applyFont="1" applyAlignment="1">
      <alignment horizontal="right" vertical="center"/>
    </xf>
    <xf numFmtId="0" fontId="4" fillId="0" borderId="6" xfId="0" applyFont="1" applyFill="1" applyBorder="1" applyAlignment="1">
      <alignment horizontal="center" vertical="center"/>
    </xf>
    <xf numFmtId="177" fontId="4" fillId="0" borderId="11" xfId="1" applyNumberFormat="1" applyFont="1" applyFill="1" applyBorder="1" applyAlignment="1">
      <alignment horizontal="center" vertical="center"/>
    </xf>
    <xf numFmtId="177" fontId="4" fillId="0" borderId="5" xfId="1"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0" xfId="0" applyFont="1" applyFill="1" applyBorder="1">
      <alignment vertical="center"/>
    </xf>
    <xf numFmtId="0" fontId="4" fillId="0" borderId="10" xfId="0" applyFont="1" applyFill="1" applyBorder="1" applyAlignment="1">
      <alignment horizontal="center" vertical="center"/>
    </xf>
    <xf numFmtId="38" fontId="9" fillId="2" borderId="10" xfId="1" applyFont="1" applyFill="1" applyBorder="1">
      <alignment vertical="center"/>
    </xf>
    <xf numFmtId="177" fontId="8" fillId="2" borderId="10" xfId="1" applyNumberFormat="1" applyFont="1" applyFill="1" applyBorder="1">
      <alignment vertical="center"/>
    </xf>
    <xf numFmtId="38" fontId="9" fillId="0" borderId="10" xfId="1" applyFont="1" applyFill="1" applyBorder="1">
      <alignment vertical="center"/>
    </xf>
    <xf numFmtId="177" fontId="8" fillId="0" borderId="10" xfId="1" applyNumberFormat="1" applyFont="1" applyFill="1" applyBorder="1">
      <alignment vertical="center"/>
    </xf>
    <xf numFmtId="177" fontId="8" fillId="0" borderId="0" xfId="1" applyNumberFormat="1" applyFont="1" applyFill="1" applyBorder="1">
      <alignment vertical="center"/>
    </xf>
    <xf numFmtId="38" fontId="4" fillId="0" borderId="8" xfId="1" applyFont="1" applyBorder="1" applyAlignment="1">
      <alignment horizontal="left" vertical="center"/>
    </xf>
    <xf numFmtId="38" fontId="9" fillId="0" borderId="6" xfId="1" applyFont="1" applyFill="1" applyBorder="1">
      <alignment vertical="center"/>
    </xf>
    <xf numFmtId="177" fontId="8" fillId="0" borderId="6" xfId="1" applyNumberFormat="1" applyFont="1" applyFill="1" applyBorder="1">
      <alignment vertical="center"/>
    </xf>
    <xf numFmtId="38" fontId="4" fillId="0" borderId="11" xfId="1" applyFont="1" applyBorder="1" applyAlignment="1">
      <alignment horizontal="left" vertical="center"/>
    </xf>
    <xf numFmtId="38" fontId="8" fillId="2" borderId="6" xfId="1" applyFont="1" applyFill="1" applyBorder="1" applyAlignment="1">
      <alignment horizontal="right" vertical="center"/>
    </xf>
    <xf numFmtId="38" fontId="9" fillId="2" borderId="6" xfId="1" applyFont="1" applyFill="1" applyBorder="1">
      <alignment vertical="center"/>
    </xf>
    <xf numFmtId="177" fontId="8" fillId="2" borderId="6" xfId="1" applyNumberFormat="1" applyFont="1" applyFill="1" applyBorder="1">
      <alignment vertical="center"/>
    </xf>
    <xf numFmtId="38" fontId="4" fillId="0" borderId="0" xfId="1" applyFont="1" applyAlignment="1">
      <alignment vertical="center"/>
    </xf>
    <xf numFmtId="38" fontId="7" fillId="0" borderId="0" xfId="1" applyFont="1" applyAlignment="1">
      <alignment vertical="center"/>
    </xf>
    <xf numFmtId="176" fontId="4" fillId="0" borderId="0" xfId="0" applyNumberFormat="1" applyFont="1" applyFill="1" applyAlignment="1">
      <alignment vertical="center"/>
    </xf>
    <xf numFmtId="176" fontId="4" fillId="2" borderId="8" xfId="0" applyNumberFormat="1" applyFont="1" applyFill="1" applyBorder="1" applyAlignment="1">
      <alignment vertical="center"/>
    </xf>
    <xf numFmtId="176" fontId="4" fillId="2" borderId="9" xfId="0" applyNumberFormat="1" applyFont="1" applyFill="1" applyBorder="1" applyAlignment="1">
      <alignment vertical="center"/>
    </xf>
    <xf numFmtId="178" fontId="8" fillId="2" borderId="5" xfId="1" applyNumberFormat="1" applyFont="1" applyFill="1" applyBorder="1" applyAlignment="1">
      <alignment vertical="center"/>
    </xf>
    <xf numFmtId="178" fontId="8" fillId="2" borderId="6" xfId="1" applyNumberFormat="1" applyFont="1" applyFill="1" applyBorder="1" applyAlignment="1">
      <alignment vertical="center"/>
    </xf>
    <xf numFmtId="176" fontId="4" fillId="0" borderId="0" xfId="1" applyNumberFormat="1" applyFont="1" applyFill="1" applyBorder="1" applyAlignment="1">
      <alignment vertical="center"/>
    </xf>
    <xf numFmtId="176" fontId="4" fillId="0" borderId="0" xfId="0" applyNumberFormat="1" applyFont="1" applyFill="1" applyBorder="1" applyAlignment="1">
      <alignment vertical="center"/>
    </xf>
    <xf numFmtId="176" fontId="7" fillId="0" borderId="0" xfId="0" applyNumberFormat="1" applyFont="1" applyFill="1" applyBorder="1" applyAlignment="1">
      <alignment vertical="center"/>
    </xf>
    <xf numFmtId="176" fontId="6" fillId="0" borderId="0" xfId="0" applyNumberFormat="1" applyFont="1">
      <alignment vertical="center"/>
    </xf>
    <xf numFmtId="176" fontId="4" fillId="0" borderId="0" xfId="0" applyNumberFormat="1" applyFont="1">
      <alignment vertical="center"/>
    </xf>
    <xf numFmtId="0" fontId="4" fillId="0" borderId="0" xfId="0" applyFont="1" applyFill="1">
      <alignment vertical="center"/>
    </xf>
    <xf numFmtId="176" fontId="4" fillId="0" borderId="11" xfId="0" applyNumberFormat="1" applyFont="1" applyBorder="1">
      <alignment vertical="center"/>
    </xf>
    <xf numFmtId="176" fontId="4" fillId="0" borderId="5" xfId="0" applyNumberFormat="1" applyFont="1" applyBorder="1">
      <alignment vertical="center"/>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2" xfId="0" applyNumberFormat="1" applyFont="1" applyBorder="1">
      <alignment vertical="center"/>
    </xf>
    <xf numFmtId="176" fontId="4" fillId="0" borderId="3" xfId="0" applyNumberFormat="1" applyFont="1" applyBorder="1">
      <alignment vertical="center"/>
    </xf>
    <xf numFmtId="38" fontId="8" fillId="0" borderId="5" xfId="1" applyFont="1" applyBorder="1">
      <alignment vertical="center"/>
    </xf>
    <xf numFmtId="38" fontId="8" fillId="0" borderId="6" xfId="1" applyFont="1" applyBorder="1">
      <alignment vertical="center"/>
    </xf>
    <xf numFmtId="179" fontId="8" fillId="0" borderId="6" xfId="1" applyNumberFormat="1" applyFont="1" applyBorder="1">
      <alignment vertical="center"/>
    </xf>
    <xf numFmtId="176" fontId="8" fillId="0" borderId="4" xfId="0" applyNumberFormat="1" applyFont="1" applyBorder="1" applyAlignment="1">
      <alignment horizontal="left" vertical="center" wrapText="1"/>
    </xf>
    <xf numFmtId="176" fontId="8" fillId="0" borderId="4" xfId="0" applyNumberFormat="1" applyFont="1" applyFill="1" applyBorder="1" applyAlignment="1">
      <alignment horizontal="left" vertical="center" wrapText="1"/>
    </xf>
    <xf numFmtId="38" fontId="8" fillId="0" borderId="3" xfId="1" applyFont="1" applyBorder="1">
      <alignment vertical="center"/>
    </xf>
    <xf numFmtId="38" fontId="8" fillId="0" borderId="4" xfId="1" applyFont="1" applyBorder="1">
      <alignment vertical="center"/>
    </xf>
    <xf numFmtId="176" fontId="8" fillId="0" borderId="10" xfId="0" applyNumberFormat="1" applyFont="1" applyBorder="1" applyAlignment="1">
      <alignment horizontal="left" vertical="center" wrapText="1"/>
    </xf>
    <xf numFmtId="176" fontId="8" fillId="0" borderId="10" xfId="0" applyNumberFormat="1" applyFont="1" applyFill="1" applyBorder="1" applyAlignment="1">
      <alignment horizontal="left" vertical="center" wrapText="1"/>
    </xf>
    <xf numFmtId="176" fontId="4" fillId="0" borderId="10" xfId="0" applyNumberFormat="1" applyFont="1" applyBorder="1" applyAlignment="1">
      <alignment vertical="center"/>
    </xf>
    <xf numFmtId="38" fontId="8" fillId="0" borderId="6" xfId="1" applyFont="1" applyBorder="1" applyAlignment="1">
      <alignment vertical="center"/>
    </xf>
    <xf numFmtId="178" fontId="8" fillId="0" borderId="6" xfId="0" applyNumberFormat="1" applyFont="1" applyBorder="1" applyAlignment="1">
      <alignment vertical="center"/>
    </xf>
    <xf numFmtId="177" fontId="8" fillId="0" borderId="6" xfId="1" applyNumberFormat="1" applyFont="1" applyBorder="1" applyAlignment="1">
      <alignment vertical="center"/>
    </xf>
    <xf numFmtId="38" fontId="8" fillId="0" borderId="12" xfId="1" applyFont="1" applyBorder="1">
      <alignment vertical="center"/>
    </xf>
    <xf numFmtId="179" fontId="8" fillId="0" borderId="5" xfId="1" applyNumberFormat="1" applyFont="1" applyBorder="1">
      <alignment vertical="center"/>
    </xf>
    <xf numFmtId="176" fontId="4" fillId="0" borderId="6" xfId="0" applyNumberFormat="1" applyFont="1" applyBorder="1" applyAlignment="1">
      <alignment vertical="center"/>
    </xf>
    <xf numFmtId="178" fontId="4" fillId="0" borderId="0" xfId="0" applyNumberFormat="1" applyFont="1" applyBorder="1" applyAlignment="1">
      <alignment vertical="center"/>
    </xf>
    <xf numFmtId="177" fontId="8" fillId="2" borderId="6" xfId="1" applyNumberFormat="1" applyFont="1" applyFill="1" applyBorder="1" applyAlignment="1">
      <alignment vertical="center"/>
    </xf>
    <xf numFmtId="176" fontId="6" fillId="0" borderId="0" xfId="0" applyNumberFormat="1" applyFont="1" applyFill="1" applyAlignment="1">
      <alignment vertical="center"/>
    </xf>
    <xf numFmtId="176" fontId="4" fillId="0" borderId="15" xfId="0" applyNumberFormat="1" applyFont="1" applyBorder="1">
      <alignment vertical="center"/>
    </xf>
    <xf numFmtId="0" fontId="4" fillId="0" borderId="11" xfId="0" applyFont="1" applyFill="1" applyBorder="1" applyAlignment="1">
      <alignment horizontal="center" vertical="center"/>
    </xf>
    <xf numFmtId="40" fontId="4" fillId="0" borderId="11" xfId="1" applyNumberFormat="1" applyFont="1" applyFill="1" applyBorder="1" applyAlignment="1">
      <alignment horizontal="center" vertical="center"/>
    </xf>
    <xf numFmtId="40" fontId="4" fillId="0" borderId="5" xfId="1" applyNumberFormat="1" applyFont="1" applyFill="1" applyBorder="1" applyAlignment="1">
      <alignment horizontal="center" vertical="center"/>
    </xf>
    <xf numFmtId="38" fontId="10" fillId="2" borderId="10" xfId="1" applyFont="1" applyFill="1" applyBorder="1">
      <alignment vertical="center"/>
    </xf>
    <xf numFmtId="40" fontId="8" fillId="2" borderId="10" xfId="1" applyNumberFormat="1" applyFont="1" applyFill="1" applyBorder="1">
      <alignment vertical="center"/>
    </xf>
    <xf numFmtId="180" fontId="8" fillId="2" borderId="10" xfId="1" applyNumberFormat="1" applyFont="1" applyFill="1" applyBorder="1">
      <alignment vertical="center"/>
    </xf>
    <xf numFmtId="40" fontId="8" fillId="0" borderId="0" xfId="1" applyNumberFormat="1" applyFont="1" applyFill="1" applyBorder="1">
      <alignment vertical="center"/>
    </xf>
    <xf numFmtId="176" fontId="4" fillId="2" borderId="11" xfId="0" applyNumberFormat="1" applyFont="1" applyFill="1" applyBorder="1">
      <alignment vertical="center"/>
    </xf>
    <xf numFmtId="176" fontId="4" fillId="2" borderId="5" xfId="0" applyNumberFormat="1" applyFont="1" applyFill="1" applyBorder="1" applyAlignment="1">
      <alignment vertical="center"/>
    </xf>
    <xf numFmtId="38" fontId="8" fillId="2" borderId="5" xfId="1" applyFont="1" applyFill="1" applyBorder="1">
      <alignment vertical="center"/>
    </xf>
    <xf numFmtId="38" fontId="8" fillId="2" borderId="12" xfId="1" applyFont="1" applyFill="1" applyBorder="1">
      <alignment vertical="center"/>
    </xf>
    <xf numFmtId="179" fontId="8" fillId="2" borderId="6" xfId="1" applyNumberFormat="1" applyFont="1" applyFill="1" applyBorder="1">
      <alignment vertical="center"/>
    </xf>
    <xf numFmtId="38" fontId="10" fillId="0" borderId="6" xfId="1" applyFont="1" applyFill="1" applyBorder="1">
      <alignment vertical="center"/>
    </xf>
    <xf numFmtId="40" fontId="8" fillId="0" borderId="6" xfId="1" applyNumberFormat="1" applyFont="1" applyFill="1" applyBorder="1">
      <alignment vertical="center"/>
    </xf>
    <xf numFmtId="180" fontId="8" fillId="0" borderId="6" xfId="1" applyNumberFormat="1" applyFont="1" applyFill="1" applyBorder="1">
      <alignment vertical="center"/>
    </xf>
    <xf numFmtId="180" fontId="8" fillId="0" borderId="0" xfId="1" applyNumberFormat="1" applyFont="1" applyFill="1" applyBorder="1">
      <alignment vertical="center"/>
    </xf>
    <xf numFmtId="178" fontId="8" fillId="2" borderId="6" xfId="0" applyNumberFormat="1" applyFont="1" applyFill="1" applyBorder="1" applyAlignment="1">
      <alignment vertical="center"/>
    </xf>
    <xf numFmtId="176" fontId="4" fillId="0" borderId="0" xfId="0" applyNumberFormat="1" applyFont="1" applyBorder="1">
      <alignment vertical="center"/>
    </xf>
    <xf numFmtId="176" fontId="7" fillId="0" borderId="0" xfId="0" applyNumberFormat="1" applyFont="1" applyBorder="1">
      <alignment vertical="center"/>
    </xf>
    <xf numFmtId="38" fontId="4" fillId="0" borderId="0" xfId="1" applyFont="1" applyBorder="1">
      <alignment vertical="center"/>
    </xf>
    <xf numFmtId="179" fontId="4" fillId="0" borderId="0" xfId="1" applyNumberFormat="1" applyFont="1" applyBorder="1">
      <alignment vertical="center"/>
    </xf>
    <xf numFmtId="176" fontId="7" fillId="0" borderId="0" xfId="0" applyNumberFormat="1" applyFont="1" applyAlignment="1">
      <alignment vertical="center"/>
    </xf>
    <xf numFmtId="176" fontId="8" fillId="0" borderId="6" xfId="0" applyNumberFormat="1" applyFont="1" applyBorder="1" applyAlignment="1">
      <alignment horizontal="center" vertical="center"/>
    </xf>
    <xf numFmtId="176" fontId="8" fillId="2" borderId="6" xfId="0" applyNumberFormat="1" applyFont="1" applyFill="1" applyBorder="1" applyAlignment="1">
      <alignment vertical="center"/>
    </xf>
    <xf numFmtId="176" fontId="4" fillId="0" borderId="12" xfId="0" applyNumberFormat="1" applyFont="1" applyBorder="1" applyAlignment="1">
      <alignment vertical="center"/>
    </xf>
    <xf numFmtId="176" fontId="4" fillId="0" borderId="14" xfId="0" applyNumberFormat="1" applyFont="1" applyBorder="1" applyAlignment="1">
      <alignment vertical="center"/>
    </xf>
    <xf numFmtId="176" fontId="11" fillId="0" borderId="0" xfId="0" applyNumberFormat="1" applyFont="1" applyAlignment="1">
      <alignment horizontal="right" vertical="center"/>
    </xf>
    <xf numFmtId="38" fontId="10" fillId="0" borderId="0" xfId="1" applyFont="1" applyFill="1" applyBorder="1">
      <alignment vertical="center"/>
    </xf>
    <xf numFmtId="38" fontId="12" fillId="0" borderId="0" xfId="1" applyFont="1">
      <alignment vertical="center"/>
    </xf>
    <xf numFmtId="38" fontId="8" fillId="0" borderId="0" xfId="1" applyFont="1" applyAlignment="1">
      <alignment horizontal="center" vertical="center"/>
    </xf>
    <xf numFmtId="38" fontId="8" fillId="0" borderId="0" xfId="1" applyFont="1" applyBorder="1" applyAlignment="1">
      <alignment horizontal="left" vertical="center" wrapText="1"/>
    </xf>
    <xf numFmtId="38" fontId="8" fillId="0" borderId="0" xfId="1" applyFont="1" applyBorder="1" applyAlignment="1">
      <alignment horizontal="center" vertical="center" wrapText="1"/>
    </xf>
    <xf numFmtId="38" fontId="8" fillId="0" borderId="0" xfId="1" applyFont="1" applyBorder="1" applyAlignment="1">
      <alignment vertical="center" wrapText="1"/>
    </xf>
    <xf numFmtId="38" fontId="13" fillId="0" borderId="1" xfId="1" applyFont="1" applyBorder="1" applyAlignment="1">
      <alignment horizontal="center" vertical="center"/>
    </xf>
    <xf numFmtId="38" fontId="2" fillId="0" borderId="0" xfId="1" applyFont="1">
      <alignment vertical="center"/>
    </xf>
    <xf numFmtId="38" fontId="2" fillId="0" borderId="0" xfId="1" applyFont="1" applyBorder="1" applyAlignment="1">
      <alignment horizontal="left" vertical="center" wrapText="1"/>
    </xf>
    <xf numFmtId="38" fontId="2" fillId="0" borderId="0" xfId="1" applyFont="1" applyBorder="1" applyAlignment="1">
      <alignment horizontal="center" vertical="center" wrapText="1"/>
    </xf>
    <xf numFmtId="38" fontId="14" fillId="0" borderId="4" xfId="1" applyFont="1" applyBorder="1" applyAlignment="1">
      <alignment horizontal="left" vertical="center"/>
    </xf>
    <xf numFmtId="38" fontId="8" fillId="3" borderId="3" xfId="1" applyFont="1" applyFill="1" applyBorder="1" applyAlignment="1">
      <alignment horizontal="center" vertical="center"/>
    </xf>
    <xf numFmtId="38" fontId="10" fillId="3" borderId="2" xfId="1" applyFont="1" applyFill="1" applyBorder="1" applyAlignment="1">
      <alignment horizontal="left" vertical="center" wrapText="1"/>
    </xf>
    <xf numFmtId="38" fontId="9" fillId="3" borderId="4" xfId="1" applyFont="1" applyFill="1" applyBorder="1" applyAlignment="1">
      <alignment horizontal="center" vertical="center" wrapText="1"/>
    </xf>
    <xf numFmtId="38" fontId="10" fillId="3" borderId="4" xfId="1" applyFont="1" applyFill="1" applyBorder="1" applyAlignment="1">
      <alignment vertical="center" wrapText="1"/>
    </xf>
    <xf numFmtId="38" fontId="10" fillId="3" borderId="4" xfId="1" applyFont="1" applyFill="1" applyBorder="1" applyAlignment="1">
      <alignment horizontal="left" vertical="center" wrapText="1"/>
    </xf>
    <xf numFmtId="38" fontId="4" fillId="0" borderId="0" xfId="1" applyFont="1" applyAlignment="1">
      <alignment horizontal="center" vertical="center"/>
    </xf>
    <xf numFmtId="38" fontId="4" fillId="0" borderId="0" xfId="1" applyFont="1" applyAlignment="1">
      <alignment horizontal="left" vertical="center"/>
    </xf>
    <xf numFmtId="0" fontId="4" fillId="0" borderId="2" xfId="0" applyFont="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38" fontId="10" fillId="0" borderId="4" xfId="1" applyFont="1" applyFill="1" applyBorder="1" applyAlignment="1">
      <alignment horizontal="left" vertical="center" wrapText="1"/>
    </xf>
    <xf numFmtId="38" fontId="14" fillId="0" borderId="13" xfId="1" applyFont="1" applyBorder="1" applyAlignment="1">
      <alignment horizontal="right" vertical="center"/>
    </xf>
    <xf numFmtId="38" fontId="8" fillId="3" borderId="16" xfId="1" applyFont="1" applyFill="1" applyBorder="1" applyAlignment="1">
      <alignment horizontal="center" vertical="center"/>
    </xf>
    <xf numFmtId="38" fontId="10" fillId="3" borderId="15" xfId="1" applyFont="1" applyFill="1" applyBorder="1" applyAlignment="1">
      <alignment horizontal="left" vertical="center" wrapText="1"/>
    </xf>
    <xf numFmtId="38" fontId="9" fillId="3" borderId="13" xfId="1" applyFont="1" applyFill="1" applyBorder="1" applyAlignment="1">
      <alignment horizontal="center" vertical="center" wrapText="1"/>
    </xf>
    <xf numFmtId="38" fontId="10" fillId="3" borderId="13" xfId="1" applyFont="1" applyFill="1" applyBorder="1" applyAlignment="1">
      <alignment vertical="center" wrapText="1"/>
    </xf>
    <xf numFmtId="38" fontId="10" fillId="3" borderId="13" xfId="1" applyFont="1" applyFill="1" applyBorder="1" applyAlignment="1">
      <alignment horizontal="left" vertical="center" wrapText="1"/>
    </xf>
    <xf numFmtId="38" fontId="9" fillId="3" borderId="13" xfId="1" applyFont="1" applyFill="1" applyBorder="1" applyAlignment="1">
      <alignment vertical="center" wrapText="1"/>
    </xf>
    <xf numFmtId="0" fontId="4" fillId="0" borderId="8" xfId="0" applyFont="1" applyBorder="1">
      <alignment vertical="center"/>
    </xf>
    <xf numFmtId="0" fontId="4" fillId="0" borderId="8" xfId="0" applyFont="1" applyBorder="1" applyAlignment="1">
      <alignment vertical="center"/>
    </xf>
    <xf numFmtId="0" fontId="4" fillId="0" borderId="9" xfId="0" applyFont="1" applyBorder="1" applyAlignment="1">
      <alignment vertical="center"/>
    </xf>
    <xf numFmtId="38" fontId="10" fillId="0" borderId="13" xfId="1" applyFont="1" applyFill="1" applyBorder="1" applyAlignment="1">
      <alignment horizontal="left" vertical="center" wrapText="1"/>
    </xf>
    <xf numFmtId="38" fontId="9" fillId="3" borderId="3" xfId="1" applyFont="1" applyFill="1" applyBorder="1" applyAlignment="1">
      <alignment horizontal="center" vertical="center" wrapText="1"/>
    </xf>
    <xf numFmtId="38" fontId="8" fillId="3" borderId="4" xfId="1" applyFont="1" applyFill="1" applyBorder="1" applyAlignment="1">
      <alignment horizontal="center" vertical="center"/>
    </xf>
    <xf numFmtId="38" fontId="9" fillId="3" borderId="4" xfId="1" applyFont="1" applyFill="1" applyBorder="1" applyAlignment="1">
      <alignment vertical="center" wrapText="1"/>
    </xf>
    <xf numFmtId="38" fontId="8" fillId="3" borderId="4" xfId="1" applyFont="1" applyFill="1" applyBorder="1" applyAlignment="1">
      <alignment horizontal="left" vertical="center"/>
    </xf>
    <xf numFmtId="38" fontId="4" fillId="3" borderId="4" xfId="1" applyFont="1" applyFill="1" applyBorder="1" applyAlignment="1">
      <alignment horizontal="left" vertical="center" wrapText="1"/>
    </xf>
    <xf numFmtId="38" fontId="9" fillId="3" borderId="4" xfId="1" applyFont="1" applyFill="1" applyBorder="1" applyAlignment="1">
      <alignment horizontal="left" vertical="center" wrapText="1"/>
    </xf>
    <xf numFmtId="38" fontId="10" fillId="3" borderId="4" xfId="1" applyFont="1" applyFill="1" applyBorder="1" applyAlignment="1">
      <alignment horizontal="left" vertical="top" wrapText="1"/>
    </xf>
    <xf numFmtId="38" fontId="10" fillId="2" borderId="4" xfId="1" applyFont="1" applyFill="1" applyBorder="1" applyAlignment="1">
      <alignment horizontal="left" vertical="center" wrapText="1"/>
    </xf>
    <xf numFmtId="0" fontId="4" fillId="2" borderId="10" xfId="0" applyFont="1" applyFill="1" applyBorder="1" applyAlignment="1">
      <alignment horizontal="center" vertical="center"/>
    </xf>
    <xf numFmtId="177" fontId="4" fillId="2" borderId="0" xfId="0" applyNumberFormat="1" applyFont="1" applyFill="1" applyAlignment="1">
      <alignment horizontal="center" vertical="center"/>
    </xf>
    <xf numFmtId="38" fontId="9" fillId="3" borderId="16" xfId="1" applyFont="1" applyFill="1" applyBorder="1" applyAlignment="1">
      <alignment horizontal="center" vertical="center" wrapText="1"/>
    </xf>
    <xf numFmtId="38" fontId="8" fillId="3" borderId="13" xfId="1" applyFont="1" applyFill="1" applyBorder="1" applyAlignment="1">
      <alignment horizontal="center" vertical="center"/>
    </xf>
    <xf numFmtId="38" fontId="10" fillId="3" borderId="10" xfId="1" applyFont="1" applyFill="1" applyBorder="1" applyAlignment="1">
      <alignment horizontal="left" vertical="center" wrapText="1"/>
    </xf>
    <xf numFmtId="38" fontId="8" fillId="3" borderId="13" xfId="1" applyFont="1" applyFill="1" applyBorder="1" applyAlignment="1">
      <alignment horizontal="left" vertical="center"/>
    </xf>
    <xf numFmtId="38" fontId="4" fillId="3" borderId="13" xfId="1" applyFont="1" applyFill="1" applyBorder="1" applyAlignment="1">
      <alignment horizontal="left" vertical="center" wrapText="1"/>
    </xf>
    <xf numFmtId="38" fontId="9" fillId="3" borderId="13" xfId="1" applyFont="1" applyFill="1" applyBorder="1" applyAlignment="1">
      <alignment horizontal="left" vertical="center" wrapText="1"/>
    </xf>
    <xf numFmtId="38" fontId="10" fillId="3" borderId="10" xfId="1" applyFont="1" applyFill="1" applyBorder="1" applyAlignment="1">
      <alignment horizontal="left" vertical="top" wrapText="1"/>
    </xf>
    <xf numFmtId="38" fontId="10" fillId="2" borderId="13" xfId="1" applyFont="1" applyFill="1" applyBorder="1" applyAlignment="1">
      <alignment horizontal="left" vertical="center" wrapText="1"/>
    </xf>
    <xf numFmtId="38" fontId="10" fillId="0" borderId="6" xfId="1" applyFont="1" applyFill="1" applyBorder="1" applyAlignment="1">
      <alignment horizontal="center" vertical="center"/>
    </xf>
    <xf numFmtId="177" fontId="4" fillId="0" borderId="6" xfId="0" applyNumberFormat="1" applyFont="1" applyBorder="1" applyAlignment="1">
      <alignment horizontal="center" vertical="center"/>
    </xf>
    <xf numFmtId="38" fontId="14" fillId="0" borderId="15" xfId="1" applyFont="1" applyBorder="1" applyAlignment="1">
      <alignment horizontal="left" vertical="center"/>
    </xf>
    <xf numFmtId="38" fontId="9" fillId="2" borderId="4" xfId="1" applyFont="1" applyFill="1" applyBorder="1" applyAlignment="1">
      <alignment horizontal="center" vertical="center" wrapText="1"/>
    </xf>
    <xf numFmtId="38" fontId="9" fillId="2" borderId="4" xfId="1" applyFont="1" applyFill="1" applyBorder="1" applyAlignment="1">
      <alignment vertical="center" wrapText="1"/>
    </xf>
    <xf numFmtId="38" fontId="8" fillId="2" borderId="4" xfId="1" applyFont="1" applyFill="1" applyBorder="1" applyAlignment="1">
      <alignment horizontal="center" vertical="center"/>
    </xf>
    <xf numFmtId="38" fontId="4" fillId="2" borderId="4" xfId="1" applyFont="1" applyFill="1" applyBorder="1" applyAlignment="1">
      <alignment horizontal="left" vertical="center" wrapText="1"/>
    </xf>
    <xf numFmtId="38" fontId="14" fillId="0" borderId="8" xfId="1" applyFont="1" applyBorder="1" applyAlignment="1">
      <alignment horizontal="right"/>
    </xf>
    <xf numFmtId="38" fontId="9" fillId="2" borderId="10" xfId="1" applyFont="1" applyFill="1" applyBorder="1" applyAlignment="1">
      <alignment horizontal="center" vertical="center" wrapText="1"/>
    </xf>
    <xf numFmtId="38" fontId="10" fillId="2" borderId="10" xfId="1" applyFont="1" applyFill="1" applyBorder="1" applyAlignment="1">
      <alignment horizontal="left" vertical="center" wrapText="1"/>
    </xf>
    <xf numFmtId="38" fontId="9" fillId="2" borderId="10" xfId="1" applyFont="1" applyFill="1" applyBorder="1" applyAlignment="1">
      <alignment vertical="center" wrapText="1"/>
    </xf>
    <xf numFmtId="38" fontId="8" fillId="2" borderId="10" xfId="1" applyFont="1" applyFill="1" applyBorder="1" applyAlignment="1">
      <alignment horizontal="center" vertical="center"/>
    </xf>
    <xf numFmtId="38" fontId="4" fillId="2" borderId="10" xfId="1" applyFont="1" applyFill="1" applyBorder="1" applyAlignment="1">
      <alignment horizontal="left" vertical="center" wrapText="1"/>
    </xf>
    <xf numFmtId="38" fontId="9" fillId="0" borderId="0" xfId="1" applyFont="1" applyFill="1" applyBorder="1" applyAlignment="1">
      <alignment horizontal="center" vertical="center" wrapText="1"/>
    </xf>
    <xf numFmtId="38" fontId="10" fillId="0" borderId="0" xfId="1" applyFont="1" applyFill="1" applyBorder="1" applyAlignment="1">
      <alignment horizontal="left" vertical="center" wrapText="1"/>
    </xf>
    <xf numFmtId="38" fontId="9" fillId="0" borderId="0" xfId="1" applyFont="1" applyFill="1" applyBorder="1" applyAlignment="1">
      <alignment vertical="center" wrapText="1"/>
    </xf>
    <xf numFmtId="38" fontId="4" fillId="0" borderId="0" xfId="1" applyFont="1" applyBorder="1" applyAlignment="1">
      <alignment horizontal="left" vertical="center" wrapText="1"/>
    </xf>
    <xf numFmtId="38" fontId="4" fillId="0" borderId="0" xfId="1" applyFont="1" applyBorder="1" applyAlignment="1">
      <alignment horizontal="center" vertical="center" wrapText="1"/>
    </xf>
    <xf numFmtId="38" fontId="14" fillId="0" borderId="4" xfId="1" applyFont="1" applyBorder="1" applyAlignment="1">
      <alignment vertical="center"/>
    </xf>
    <xf numFmtId="38" fontId="4" fillId="3" borderId="4" xfId="1" applyFont="1" applyFill="1" applyBorder="1" applyAlignment="1">
      <alignment horizontal="left" vertical="center"/>
    </xf>
    <xf numFmtId="0" fontId="10" fillId="3" borderId="3" xfId="0" applyFont="1" applyFill="1" applyBorder="1" applyAlignment="1">
      <alignment horizontal="left" vertical="center" wrapText="1"/>
    </xf>
    <xf numFmtId="38" fontId="8" fillId="3" borderId="4" xfId="1" applyFont="1" applyFill="1" applyBorder="1" applyAlignment="1">
      <alignment horizontal="center" vertical="center" wrapText="1"/>
    </xf>
    <xf numFmtId="38" fontId="4" fillId="3" borderId="3" xfId="1" applyFont="1" applyFill="1" applyBorder="1" applyAlignment="1">
      <alignment horizontal="left" vertical="center" wrapText="1"/>
    </xf>
    <xf numFmtId="38" fontId="4" fillId="3" borderId="13" xfId="1" applyFont="1" applyFill="1" applyBorder="1" applyAlignment="1">
      <alignment horizontal="left" vertical="center"/>
    </xf>
    <xf numFmtId="0" fontId="10" fillId="3" borderId="16" xfId="0" applyFont="1" applyFill="1" applyBorder="1" applyAlignment="1">
      <alignment horizontal="left" vertical="center" wrapText="1"/>
    </xf>
    <xf numFmtId="38" fontId="8" fillId="3" borderId="13" xfId="1" applyFont="1" applyFill="1" applyBorder="1" applyAlignment="1">
      <alignment horizontal="center" vertical="center" wrapText="1"/>
    </xf>
    <xf numFmtId="38" fontId="4" fillId="3" borderId="16" xfId="1" applyFont="1" applyFill="1" applyBorder="1" applyAlignment="1">
      <alignment horizontal="left" vertical="center" wrapText="1"/>
    </xf>
    <xf numFmtId="38" fontId="9" fillId="2" borderId="13" xfId="1" applyFont="1" applyFill="1" applyBorder="1" applyAlignment="1">
      <alignment horizontal="center" vertical="center" wrapText="1"/>
    </xf>
    <xf numFmtId="38" fontId="10" fillId="3" borderId="9" xfId="1" applyFont="1" applyFill="1" applyBorder="1" applyAlignment="1">
      <alignment horizontal="right" wrapText="1"/>
    </xf>
    <xf numFmtId="38" fontId="10" fillId="3" borderId="14" xfId="1" applyFont="1" applyFill="1" applyBorder="1" applyAlignment="1">
      <alignment horizontal="right" wrapText="1"/>
    </xf>
    <xf numFmtId="38" fontId="9" fillId="3" borderId="10" xfId="1" applyFont="1" applyFill="1" applyBorder="1" applyAlignment="1">
      <alignment horizontal="center" wrapText="1"/>
    </xf>
    <xf numFmtId="38" fontId="10" fillId="3" borderId="16" xfId="1" applyFont="1" applyFill="1" applyBorder="1" applyAlignment="1">
      <alignment horizontal="right" wrapText="1"/>
    </xf>
    <xf numFmtId="38" fontId="9" fillId="3" borderId="10" xfId="1" applyFont="1" applyFill="1" applyBorder="1" applyAlignment="1">
      <alignment wrapText="1"/>
    </xf>
    <xf numFmtId="38" fontId="4" fillId="3" borderId="14" xfId="1" applyFont="1" applyFill="1" applyBorder="1" applyAlignment="1">
      <alignment horizontal="right"/>
    </xf>
    <xf numFmtId="38" fontId="8" fillId="3" borderId="10" xfId="1" applyFont="1" applyFill="1" applyBorder="1" applyAlignment="1">
      <alignment horizontal="center"/>
    </xf>
    <xf numFmtId="38" fontId="4" fillId="3" borderId="9" xfId="1" applyFont="1" applyFill="1" applyBorder="1" applyAlignment="1">
      <alignment horizontal="right" wrapText="1"/>
    </xf>
    <xf numFmtId="38" fontId="8" fillId="3" borderId="10" xfId="1" applyFont="1" applyFill="1" applyBorder="1" applyAlignment="1">
      <alignment horizontal="center" wrapText="1"/>
    </xf>
    <xf numFmtId="38" fontId="9" fillId="2" borderId="10" xfId="1" applyFont="1" applyFill="1" applyBorder="1" applyAlignment="1">
      <alignment horizontal="center" wrapText="1"/>
    </xf>
    <xf numFmtId="38" fontId="10" fillId="2" borderId="9" xfId="1" applyFont="1" applyFill="1" applyBorder="1" applyAlignment="1">
      <alignment horizontal="right" wrapText="1"/>
    </xf>
    <xf numFmtId="0" fontId="10" fillId="2" borderId="4" xfId="0" applyFont="1" applyFill="1" applyBorder="1" applyAlignment="1">
      <alignment horizontal="left" vertical="center" wrapText="1"/>
    </xf>
    <xf numFmtId="38" fontId="10" fillId="0" borderId="0" xfId="1" applyFont="1" applyFill="1" applyBorder="1" applyAlignment="1">
      <alignment horizontal="right" vertical="center" wrapText="1"/>
    </xf>
    <xf numFmtId="38" fontId="10" fillId="0" borderId="0" xfId="1" applyFont="1" applyFill="1" applyBorder="1" applyAlignment="1">
      <alignment horizontal="center" vertical="center" wrapText="1"/>
    </xf>
    <xf numFmtId="38" fontId="8" fillId="2" borderId="13" xfId="1" applyFont="1" applyFill="1" applyBorder="1" applyAlignment="1">
      <alignment horizontal="center" vertical="center"/>
    </xf>
    <xf numFmtId="0" fontId="10" fillId="2" borderId="13" xfId="0" applyFont="1" applyFill="1" applyBorder="1" applyAlignment="1">
      <alignment horizontal="left" vertical="center" wrapText="1"/>
    </xf>
    <xf numFmtId="38" fontId="14" fillId="0" borderId="10" xfId="1" applyFont="1" applyBorder="1" applyAlignment="1">
      <alignment horizontal="right" vertical="center"/>
    </xf>
    <xf numFmtId="38" fontId="4" fillId="2" borderId="9" xfId="1" applyFont="1" applyFill="1" applyBorder="1" applyAlignment="1">
      <alignment horizontal="right" wrapText="1"/>
    </xf>
    <xf numFmtId="38" fontId="14" fillId="0" borderId="13" xfId="1" applyFont="1" applyFill="1" applyBorder="1" applyAlignment="1">
      <alignment horizontal="right" vertical="center"/>
    </xf>
    <xf numFmtId="38" fontId="8" fillId="0" borderId="0" xfId="1" applyFont="1" applyFill="1" applyBorder="1" applyAlignment="1">
      <alignment horizontal="center" vertical="center"/>
    </xf>
    <xf numFmtId="38" fontId="10" fillId="3" borderId="3" xfId="1" applyFont="1" applyFill="1" applyBorder="1" applyAlignment="1">
      <alignment horizontal="left" vertical="center" wrapText="1"/>
    </xf>
    <xf numFmtId="38" fontId="8" fillId="2" borderId="4" xfId="1" applyFont="1" applyFill="1" applyBorder="1" applyAlignment="1">
      <alignment horizontal="center" vertical="center" wrapText="1"/>
    </xf>
    <xf numFmtId="38" fontId="10" fillId="2" borderId="3" xfId="1" applyFont="1" applyFill="1" applyBorder="1" applyAlignment="1">
      <alignment horizontal="left" vertical="center" wrapText="1"/>
    </xf>
    <xf numFmtId="38" fontId="8" fillId="0" borderId="0" xfId="1" applyFont="1" applyAlignment="1">
      <alignment vertical="center"/>
    </xf>
    <xf numFmtId="38" fontId="10" fillId="3" borderId="16" xfId="1" applyFont="1" applyFill="1" applyBorder="1" applyAlignment="1">
      <alignment horizontal="left" vertical="center" wrapText="1"/>
    </xf>
    <xf numFmtId="38" fontId="8" fillId="3" borderId="13" xfId="1" applyFont="1" applyFill="1" applyBorder="1" applyAlignment="1">
      <alignment vertical="center" wrapText="1"/>
    </xf>
    <xf numFmtId="38" fontId="8" fillId="2" borderId="13" xfId="1" applyFont="1" applyFill="1" applyBorder="1" applyAlignment="1">
      <alignment horizontal="center" vertical="center" wrapText="1"/>
    </xf>
    <xf numFmtId="38" fontId="10" fillId="2" borderId="16" xfId="1" applyFont="1" applyFill="1" applyBorder="1" applyAlignment="1">
      <alignment horizontal="left" vertical="center" wrapText="1"/>
    </xf>
    <xf numFmtId="38" fontId="9" fillId="3" borderId="10" xfId="1" applyFont="1" applyFill="1" applyBorder="1" applyAlignment="1">
      <alignment horizontal="center" vertical="center" wrapText="1"/>
    </xf>
    <xf numFmtId="38" fontId="8" fillId="3" borderId="10" xfId="1" applyFont="1" applyFill="1" applyBorder="1" applyAlignment="1">
      <alignment wrapText="1"/>
    </xf>
    <xf numFmtId="38" fontId="8" fillId="2" borderId="10" xfId="1" applyFont="1" applyFill="1" applyBorder="1" applyAlignment="1">
      <alignment horizontal="center" wrapText="1"/>
    </xf>
    <xf numFmtId="38" fontId="4" fillId="0" borderId="0" xfId="1" applyFont="1" applyFill="1" applyBorder="1" applyAlignment="1">
      <alignment horizontal="center" vertical="center" wrapText="1"/>
    </xf>
    <xf numFmtId="38" fontId="4" fillId="0" borderId="0" xfId="1" applyFont="1" applyFill="1" applyBorder="1" applyAlignment="1">
      <alignment horizontal="left" vertical="center" wrapText="1"/>
    </xf>
    <xf numFmtId="38" fontId="4" fillId="0" borderId="0" xfId="1" applyFont="1" applyFill="1">
      <alignment vertical="center"/>
    </xf>
    <xf numFmtId="38" fontId="14" fillId="0" borderId="13" xfId="1" applyFont="1" applyFill="1" applyBorder="1">
      <alignment vertical="center"/>
    </xf>
    <xf numFmtId="38" fontId="8" fillId="0" borderId="0" xfId="1" applyFont="1" applyFill="1" applyAlignment="1">
      <alignment horizontal="center" vertical="center"/>
    </xf>
    <xf numFmtId="38" fontId="8" fillId="0" borderId="0" xfId="1" applyFont="1" applyFill="1" applyBorder="1" applyAlignment="1">
      <alignment horizontal="center" vertical="center" wrapText="1"/>
    </xf>
    <xf numFmtId="38" fontId="4" fillId="0" borderId="0" xfId="1" applyFont="1" applyFill="1" applyBorder="1" applyAlignment="1">
      <alignment horizontal="right" vertical="center" wrapText="1"/>
    </xf>
    <xf numFmtId="38" fontId="8" fillId="0" borderId="0" xfId="1" applyFont="1" applyFill="1" applyBorder="1" applyAlignment="1">
      <alignment vertical="center" wrapText="1"/>
    </xf>
    <xf numFmtId="0" fontId="4" fillId="2" borderId="6" xfId="0" applyFont="1" applyFill="1" applyBorder="1" applyAlignment="1">
      <alignment horizontal="center" vertical="center"/>
    </xf>
    <xf numFmtId="38" fontId="10" fillId="2" borderId="6" xfId="1" applyFont="1" applyFill="1" applyBorder="1">
      <alignment vertical="center"/>
    </xf>
    <xf numFmtId="38" fontId="4" fillId="2" borderId="6" xfId="1" applyFont="1" applyFill="1" applyBorder="1" applyAlignment="1">
      <alignment horizontal="center" vertical="center"/>
    </xf>
    <xf numFmtId="38" fontId="8" fillId="2" borderId="3" xfId="1" applyFont="1" applyFill="1" applyBorder="1" applyAlignment="1">
      <alignment horizontal="center" vertical="center"/>
    </xf>
    <xf numFmtId="38" fontId="4" fillId="3" borderId="3" xfId="1" applyFont="1" applyFill="1" applyBorder="1" applyAlignment="1">
      <alignment horizontal="center" vertical="center" wrapText="1"/>
    </xf>
    <xf numFmtId="38" fontId="10" fillId="0" borderId="6" xfId="1" applyFont="1" applyFill="1" applyBorder="1" applyAlignment="1">
      <alignment horizontal="center" vertical="center" wrapText="1"/>
    </xf>
    <xf numFmtId="38" fontId="8" fillId="2" borderId="16" xfId="1" applyFont="1" applyFill="1" applyBorder="1" applyAlignment="1">
      <alignment horizontal="center" vertical="center"/>
    </xf>
    <xf numFmtId="38" fontId="4" fillId="3" borderId="16" xfId="1" applyFont="1" applyFill="1" applyBorder="1" applyAlignment="1">
      <alignment horizontal="center" vertical="center" wrapText="1"/>
    </xf>
    <xf numFmtId="38" fontId="8" fillId="2" borderId="9" xfId="1" applyFont="1" applyFill="1" applyBorder="1" applyAlignment="1">
      <alignment horizontal="center" vertical="center"/>
    </xf>
    <xf numFmtId="38" fontId="10" fillId="2" borderId="0" xfId="1" applyFont="1" applyFill="1" applyBorder="1" applyAlignment="1">
      <alignment horizontal="right" wrapText="1"/>
    </xf>
    <xf numFmtId="38" fontId="10" fillId="2" borderId="16" xfId="1" applyFont="1" applyFill="1" applyBorder="1" applyAlignment="1">
      <alignment horizontal="right" wrapText="1"/>
    </xf>
    <xf numFmtId="38" fontId="4" fillId="3" borderId="9" xfId="1" applyFont="1" applyFill="1" applyBorder="1" applyAlignment="1">
      <alignment horizontal="right"/>
    </xf>
    <xf numFmtId="38" fontId="10" fillId="2" borderId="10" xfId="1" applyFont="1" applyFill="1" applyBorder="1" applyAlignment="1">
      <alignment horizontal="right" wrapText="1"/>
    </xf>
    <xf numFmtId="38" fontId="9" fillId="2" borderId="3" xfId="1" applyFont="1" applyFill="1" applyBorder="1" applyAlignment="1">
      <alignment horizontal="center" vertical="center" wrapText="1"/>
    </xf>
    <xf numFmtId="38" fontId="8" fillId="3" borderId="4" xfId="1" applyFont="1" applyFill="1" applyBorder="1" applyAlignment="1">
      <alignment vertical="center"/>
    </xf>
    <xf numFmtId="38" fontId="9" fillId="2" borderId="16" xfId="1" applyFont="1" applyFill="1" applyBorder="1" applyAlignment="1">
      <alignment horizontal="center" vertical="center" wrapText="1"/>
    </xf>
    <xf numFmtId="38" fontId="8" fillId="3" borderId="13" xfId="1" applyFont="1" applyFill="1" applyBorder="1" applyAlignment="1">
      <alignment vertical="center"/>
    </xf>
    <xf numFmtId="38" fontId="9" fillId="2" borderId="9" xfId="1" applyFont="1" applyFill="1" applyBorder="1" applyAlignment="1">
      <alignment horizontal="center" vertical="center" wrapText="1"/>
    </xf>
    <xf numFmtId="38" fontId="8" fillId="2" borderId="13" xfId="1" applyFont="1" applyFill="1" applyBorder="1" applyAlignment="1">
      <alignment horizontal="center" wrapText="1"/>
    </xf>
    <xf numFmtId="38" fontId="10" fillId="2" borderId="14" xfId="1" applyFont="1" applyFill="1" applyBorder="1" applyAlignment="1">
      <alignment horizontal="right" wrapText="1"/>
    </xf>
    <xf numFmtId="38" fontId="8" fillId="3" borderId="10" xfId="1" applyFont="1" applyFill="1" applyBorder="1" applyAlignment="1"/>
    <xf numFmtId="38" fontId="4" fillId="4" borderId="9" xfId="1" applyFont="1" applyFill="1" applyBorder="1" applyAlignment="1">
      <alignment horizontal="right"/>
    </xf>
    <xf numFmtId="38" fontId="10" fillId="2" borderId="2" xfId="1" applyFont="1" applyFill="1" applyBorder="1" applyAlignment="1">
      <alignment horizontal="left" vertical="center" wrapText="1"/>
    </xf>
    <xf numFmtId="38" fontId="4" fillId="0" borderId="0" xfId="1" applyFont="1" applyFill="1" applyBorder="1" applyAlignment="1">
      <alignment horizontal="right" vertical="center"/>
    </xf>
    <xf numFmtId="38" fontId="10" fillId="2" borderId="15" xfId="1" applyFont="1" applyFill="1" applyBorder="1" applyAlignment="1">
      <alignment horizontal="left" vertical="center" wrapText="1"/>
    </xf>
    <xf numFmtId="38" fontId="10" fillId="2" borderId="14" xfId="1" applyFont="1" applyFill="1" applyBorder="1" applyAlignment="1">
      <alignment horizontal="right" vertical="center" wrapText="1"/>
    </xf>
    <xf numFmtId="38" fontId="10" fillId="3" borderId="9" xfId="1" applyFont="1" applyFill="1" applyBorder="1" applyAlignment="1">
      <alignment horizontal="right" vertical="center" wrapText="1"/>
    </xf>
    <xf numFmtId="38" fontId="14" fillId="0" borderId="0" xfId="1" applyFont="1">
      <alignment vertical="center"/>
    </xf>
    <xf numFmtId="38" fontId="4" fillId="0" borderId="0" xfId="1" applyFont="1" applyBorder="1" applyAlignment="1">
      <alignment horizontal="center" vertical="center"/>
    </xf>
    <xf numFmtId="38" fontId="4" fillId="0" borderId="0" xfId="1" applyFont="1" applyBorder="1" applyAlignment="1">
      <alignment horizontal="left" vertical="center"/>
    </xf>
    <xf numFmtId="0" fontId="4" fillId="2" borderId="3" xfId="0" applyFont="1" applyFill="1" applyBorder="1" applyAlignment="1">
      <alignment horizontal="left" vertical="center" wrapText="1"/>
    </xf>
    <xf numFmtId="38" fontId="8" fillId="0" borderId="0" xfId="1" applyFont="1" applyBorder="1" applyAlignment="1">
      <alignment horizontal="center" vertical="center"/>
    </xf>
    <xf numFmtId="38" fontId="14" fillId="0" borderId="13" xfId="1" applyFont="1" applyBorder="1" applyAlignment="1">
      <alignment horizontal="left" vertical="center"/>
    </xf>
    <xf numFmtId="0" fontId="4" fillId="2" borderId="16" xfId="0" applyFont="1" applyFill="1" applyBorder="1" applyAlignment="1">
      <alignment horizontal="left" vertical="center" wrapText="1"/>
    </xf>
    <xf numFmtId="38" fontId="8" fillId="3" borderId="10" xfId="1" applyFont="1" applyFill="1" applyBorder="1" applyAlignment="1">
      <alignment horizontal="center" vertical="center"/>
    </xf>
    <xf numFmtId="38" fontId="4" fillId="3" borderId="6" xfId="1" applyFont="1" applyFill="1" applyBorder="1" applyAlignment="1">
      <alignment horizontal="left" vertical="center"/>
    </xf>
    <xf numFmtId="38" fontId="4" fillId="2" borderId="6" xfId="1" applyFont="1" applyFill="1" applyBorder="1" applyAlignment="1">
      <alignment horizontal="left" vertical="center"/>
    </xf>
    <xf numFmtId="38" fontId="4" fillId="2" borderId="3" xfId="1" applyFont="1" applyFill="1" applyBorder="1" applyAlignment="1">
      <alignment horizontal="left" vertical="center" wrapText="1"/>
    </xf>
    <xf numFmtId="38" fontId="8" fillId="2" borderId="13" xfId="1" applyFont="1" applyFill="1" applyBorder="1" applyAlignment="1">
      <alignment vertical="center" wrapText="1"/>
    </xf>
    <xf numFmtId="38" fontId="4" fillId="2" borderId="16" xfId="1" applyFont="1" applyFill="1" applyBorder="1" applyAlignment="1">
      <alignment horizontal="left" vertical="center" wrapText="1"/>
    </xf>
    <xf numFmtId="38" fontId="8" fillId="2" borderId="10" xfId="1" applyFont="1" applyFill="1" applyBorder="1" applyAlignment="1">
      <alignment wrapText="1"/>
    </xf>
    <xf numFmtId="38" fontId="4" fillId="0" borderId="0" xfId="1" applyFont="1" applyBorder="1" applyAlignment="1">
      <alignment horizontal="center"/>
    </xf>
    <xf numFmtId="38" fontId="4" fillId="0" borderId="0" xfId="1" applyFont="1" applyBorder="1" applyAlignment="1"/>
    <xf numFmtId="38" fontId="4" fillId="0" borderId="0" xfId="1" applyFont="1" applyAlignment="1"/>
    <xf numFmtId="38" fontId="8" fillId="0" borderId="0" xfId="1" applyFont="1" applyAlignment="1"/>
    <xf numFmtId="38" fontId="8" fillId="0" borderId="0" xfId="1" applyFont="1" applyBorder="1" applyAlignment="1">
      <alignment wrapText="1"/>
    </xf>
    <xf numFmtId="38" fontId="4" fillId="0" borderId="0" xfId="1" applyFont="1" applyBorder="1" applyAlignment="1">
      <alignment wrapText="1"/>
    </xf>
    <xf numFmtId="38" fontId="15" fillId="0" borderId="0" xfId="1" applyFont="1" applyAlignment="1">
      <alignment vertical="center"/>
    </xf>
    <xf numFmtId="38" fontId="15" fillId="0" borderId="0" xfId="1" applyFont="1" applyBorder="1" applyAlignment="1">
      <alignment vertical="center" wrapText="1"/>
    </xf>
    <xf numFmtId="38" fontId="15" fillId="0" borderId="0" xfId="1" applyFont="1" applyBorder="1" applyAlignment="1">
      <alignment horizontal="center" vertical="center" wrapText="1"/>
    </xf>
    <xf numFmtId="38" fontId="15" fillId="0" borderId="0" xfId="1" applyFont="1" applyBorder="1" applyAlignment="1">
      <alignment horizontal="left" vertical="center" wrapText="1"/>
    </xf>
    <xf numFmtId="38" fontId="15" fillId="0" borderId="0" xfId="1" applyFont="1" applyAlignment="1">
      <alignment horizontal="left" vertical="center"/>
    </xf>
    <xf numFmtId="38" fontId="15" fillId="0" borderId="0" xfId="1" applyFont="1" applyAlignment="1">
      <alignment horizontal="center" vertical="center"/>
    </xf>
    <xf numFmtId="38" fontId="8" fillId="0" borderId="0" xfId="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zoomScale="77" zoomScaleNormal="77" workbookViewId="0">
      <selection activeCell="E1" sqref="E1"/>
    </sheetView>
  </sheetViews>
  <sheetFormatPr defaultRowHeight="13.5" x14ac:dyDescent="0.15"/>
  <cols>
    <col min="1" max="1" width="12" style="12" customWidth="1"/>
    <col min="2" max="2" width="2.75" style="152" customWidth="1"/>
    <col min="3" max="3" width="16" style="153" customWidth="1"/>
    <col min="4" max="4" width="2.875" style="154" customWidth="1"/>
    <col min="5" max="5" width="16" style="153" customWidth="1"/>
    <col min="6" max="6" width="2.875" style="154" customWidth="1"/>
    <col min="7" max="7" width="16.375" style="153" customWidth="1"/>
    <col min="8" max="8" width="2.75" style="154" customWidth="1"/>
    <col min="9" max="9" width="15.25" style="153" customWidth="1"/>
    <col min="10" max="10" width="3" style="155" customWidth="1"/>
    <col min="11" max="11" width="15.75" style="153" customWidth="1"/>
    <col min="12" max="12" width="3" style="154" customWidth="1"/>
    <col min="13" max="13" width="16.125" style="153" customWidth="1"/>
    <col min="14" max="14" width="2.875" style="154" customWidth="1"/>
    <col min="15" max="15" width="15.875" style="153" customWidth="1"/>
    <col min="16" max="16" width="2.75" style="154" customWidth="1"/>
    <col min="17" max="17" width="15.75" style="153" customWidth="1"/>
    <col min="18" max="18" width="3" style="154" customWidth="1"/>
    <col min="19" max="21" width="5.875" style="153" customWidth="1"/>
    <col min="22" max="24" width="5.875" style="12" customWidth="1"/>
    <col min="25" max="25" width="5.125" style="12" customWidth="1"/>
    <col min="26" max="16384" width="9" style="12"/>
  </cols>
  <sheetData>
    <row r="1" spans="1:25" ht="33.75" customHeight="1" thickBot="1" x14ac:dyDescent="0.2">
      <c r="A1" s="151" t="s">
        <v>129</v>
      </c>
      <c r="X1" s="12" t="s">
        <v>130</v>
      </c>
      <c r="Y1" s="156" t="s">
        <v>131</v>
      </c>
    </row>
    <row r="2" spans="1:25" s="157" customFormat="1" ht="33.75" customHeight="1" x14ac:dyDescent="0.15">
      <c r="A2" s="157" t="s">
        <v>132</v>
      </c>
      <c r="B2" s="152"/>
      <c r="C2" s="158"/>
      <c r="D2" s="154"/>
      <c r="E2" s="158"/>
      <c r="F2" s="154"/>
      <c r="G2" s="158"/>
      <c r="H2" s="154"/>
      <c r="I2" s="158"/>
      <c r="J2" s="155"/>
      <c r="L2" s="152"/>
      <c r="M2" s="158"/>
      <c r="N2" s="154"/>
      <c r="O2" s="158"/>
      <c r="P2" s="154"/>
      <c r="Q2" s="158"/>
      <c r="R2" s="159"/>
      <c r="S2" s="158"/>
      <c r="T2" s="158"/>
      <c r="U2" s="157" t="s">
        <v>133</v>
      </c>
      <c r="V2" s="12"/>
      <c r="W2" s="12"/>
    </row>
    <row r="3" spans="1:25" s="167" customFormat="1" ht="20.25" customHeight="1" x14ac:dyDescent="0.15">
      <c r="A3" s="160" t="s">
        <v>134</v>
      </c>
      <c r="B3" s="161">
        <v>1</v>
      </c>
      <c r="C3" s="162" t="s">
        <v>135</v>
      </c>
      <c r="D3" s="163">
        <v>2</v>
      </c>
      <c r="E3" s="164" t="s">
        <v>136</v>
      </c>
      <c r="F3" s="163">
        <v>3</v>
      </c>
      <c r="G3" s="165" t="s">
        <v>137</v>
      </c>
      <c r="H3" s="163">
        <v>4</v>
      </c>
      <c r="I3" s="165" t="s">
        <v>138</v>
      </c>
      <c r="J3" s="163">
        <v>5</v>
      </c>
      <c r="K3" s="165" t="s">
        <v>139</v>
      </c>
      <c r="L3" s="163">
        <v>6</v>
      </c>
      <c r="M3" s="165" t="s">
        <v>140</v>
      </c>
      <c r="N3" s="163">
        <v>7</v>
      </c>
      <c r="O3" s="165" t="s">
        <v>141</v>
      </c>
      <c r="P3" s="163">
        <v>8</v>
      </c>
      <c r="Q3" s="165" t="s">
        <v>142</v>
      </c>
      <c r="R3" s="166"/>
      <c r="U3" s="168" t="s">
        <v>130</v>
      </c>
      <c r="V3" s="169" t="s">
        <v>143</v>
      </c>
      <c r="W3" s="170"/>
      <c r="X3" s="171" t="s">
        <v>144</v>
      </c>
    </row>
    <row r="4" spans="1:25" s="167" customFormat="1" ht="20.25" customHeight="1" x14ac:dyDescent="0.15">
      <c r="A4" s="172" t="s">
        <v>145</v>
      </c>
      <c r="B4" s="173"/>
      <c r="C4" s="174"/>
      <c r="D4" s="175"/>
      <c r="E4" s="176"/>
      <c r="F4" s="175"/>
      <c r="G4" s="177"/>
      <c r="H4" s="175"/>
      <c r="I4" s="177"/>
      <c r="J4" s="178"/>
      <c r="K4" s="177"/>
      <c r="L4" s="175"/>
      <c r="M4" s="177"/>
      <c r="N4" s="175"/>
      <c r="O4" s="177"/>
      <c r="P4" s="175"/>
      <c r="Q4" s="177"/>
      <c r="R4" s="166"/>
      <c r="U4" s="179" t="s">
        <v>130</v>
      </c>
      <c r="V4" s="180" t="s">
        <v>146</v>
      </c>
      <c r="W4" s="181"/>
      <c r="X4" s="182"/>
    </row>
    <row r="5" spans="1:25" s="167" customFormat="1" ht="20.25" customHeight="1" x14ac:dyDescent="0.15">
      <c r="A5" s="172" t="s">
        <v>90</v>
      </c>
      <c r="B5" s="183">
        <v>9</v>
      </c>
      <c r="C5" s="165" t="s">
        <v>147</v>
      </c>
      <c r="D5" s="163">
        <v>10</v>
      </c>
      <c r="E5" s="165" t="s">
        <v>148</v>
      </c>
      <c r="F5" s="184">
        <v>11</v>
      </c>
      <c r="G5" s="165" t="s">
        <v>149</v>
      </c>
      <c r="H5" s="163">
        <v>12</v>
      </c>
      <c r="I5" s="165" t="s">
        <v>150</v>
      </c>
      <c r="J5" s="185">
        <v>13</v>
      </c>
      <c r="K5" s="165" t="s">
        <v>151</v>
      </c>
      <c r="L5" s="186">
        <v>14</v>
      </c>
      <c r="M5" s="187" t="s">
        <v>152</v>
      </c>
      <c r="N5" s="188">
        <v>15</v>
      </c>
      <c r="O5" s="189" t="s">
        <v>153</v>
      </c>
      <c r="P5" s="188">
        <v>16</v>
      </c>
      <c r="Q5" s="190" t="s">
        <v>154</v>
      </c>
      <c r="R5" s="166"/>
      <c r="U5" s="191">
        <v>1</v>
      </c>
      <c r="V5" s="126" t="s">
        <v>36</v>
      </c>
      <c r="W5" s="192">
        <v>4.3428571428571434</v>
      </c>
      <c r="X5" s="82" t="s">
        <v>36</v>
      </c>
    </row>
    <row r="6" spans="1:25" s="167" customFormat="1" ht="20.25" customHeight="1" x14ac:dyDescent="0.15">
      <c r="A6" s="172"/>
      <c r="B6" s="193"/>
      <c r="C6" s="177"/>
      <c r="D6" s="175"/>
      <c r="E6" s="177"/>
      <c r="F6" s="194"/>
      <c r="G6" s="195"/>
      <c r="H6" s="175"/>
      <c r="I6" s="195"/>
      <c r="J6" s="178"/>
      <c r="K6" s="177"/>
      <c r="L6" s="196"/>
      <c r="M6" s="197"/>
      <c r="N6" s="198"/>
      <c r="O6" s="199"/>
      <c r="P6" s="198"/>
      <c r="Q6" s="200"/>
      <c r="R6" s="166"/>
      <c r="U6" s="201">
        <f>+U5+1</f>
        <v>2</v>
      </c>
      <c r="V6" s="135" t="s">
        <v>37</v>
      </c>
      <c r="W6" s="202">
        <v>5.6999999999999993</v>
      </c>
      <c r="X6" s="78" t="s">
        <v>44</v>
      </c>
    </row>
    <row r="7" spans="1:25" s="167" customFormat="1" ht="20.25" customHeight="1" x14ac:dyDescent="0.15">
      <c r="A7" s="203"/>
      <c r="B7" s="204">
        <v>17</v>
      </c>
      <c r="C7" s="190" t="s">
        <v>155</v>
      </c>
      <c r="D7" s="204">
        <v>18</v>
      </c>
      <c r="E7" s="190" t="s">
        <v>156</v>
      </c>
      <c r="F7" s="204">
        <v>19</v>
      </c>
      <c r="G7" s="190" t="s">
        <v>157</v>
      </c>
      <c r="H7" s="204">
        <v>20</v>
      </c>
      <c r="I7" s="190" t="s">
        <v>158</v>
      </c>
      <c r="J7" s="205">
        <v>21</v>
      </c>
      <c r="K7" s="190" t="s">
        <v>159</v>
      </c>
      <c r="L7" s="206">
        <v>22</v>
      </c>
      <c r="M7" s="207" t="s">
        <v>160</v>
      </c>
      <c r="N7" s="206">
        <v>23</v>
      </c>
      <c r="O7" s="190" t="s">
        <v>161</v>
      </c>
      <c r="P7" s="204">
        <v>24</v>
      </c>
      <c r="Q7" s="190" t="s">
        <v>162</v>
      </c>
      <c r="R7" s="166"/>
      <c r="U7" s="201">
        <f t="shared" ref="U7:U17" si="0">+U6+1</f>
        <v>3</v>
      </c>
      <c r="V7" s="135" t="s">
        <v>57</v>
      </c>
      <c r="W7" s="202">
        <v>6.0428571428571427</v>
      </c>
      <c r="X7" s="78" t="s">
        <v>45</v>
      </c>
    </row>
    <row r="8" spans="1:25" s="167" customFormat="1" ht="20.25" customHeight="1" x14ac:dyDescent="0.15">
      <c r="A8" s="208" t="s">
        <v>163</v>
      </c>
      <c r="B8" s="209"/>
      <c r="C8" s="210"/>
      <c r="D8" s="209"/>
      <c r="E8" s="210"/>
      <c r="F8" s="209"/>
      <c r="G8" s="210"/>
      <c r="H8" s="209"/>
      <c r="I8" s="210"/>
      <c r="J8" s="211"/>
      <c r="K8" s="210"/>
      <c r="L8" s="212"/>
      <c r="M8" s="213"/>
      <c r="N8" s="212"/>
      <c r="O8" s="210"/>
      <c r="P8" s="209"/>
      <c r="Q8" s="210"/>
      <c r="R8" s="166"/>
      <c r="U8" s="201">
        <f t="shared" si="0"/>
        <v>4</v>
      </c>
      <c r="V8" s="135" t="s">
        <v>164</v>
      </c>
      <c r="W8" s="202">
        <v>6.3</v>
      </c>
      <c r="X8" s="78" t="s">
        <v>37</v>
      </c>
    </row>
    <row r="9" spans="1:25" s="167" customFormat="1" ht="20.25" customHeight="1" x14ac:dyDescent="0.15">
      <c r="A9" s="203"/>
      <c r="B9" s="214"/>
      <c r="C9" s="215"/>
      <c r="D9" s="214"/>
      <c r="E9" s="215"/>
      <c r="F9" s="214"/>
      <c r="G9" s="215"/>
      <c r="H9" s="214"/>
      <c r="I9" s="215"/>
      <c r="J9" s="216"/>
      <c r="K9" s="215"/>
      <c r="L9" s="214"/>
      <c r="M9" s="215"/>
      <c r="N9" s="214"/>
      <c r="O9" s="217"/>
      <c r="P9" s="154"/>
      <c r="Q9" s="217"/>
      <c r="R9" s="218"/>
      <c r="S9" s="217"/>
      <c r="T9" s="217"/>
      <c r="U9" s="201">
        <f t="shared" si="0"/>
        <v>5</v>
      </c>
      <c r="V9" s="135" t="s">
        <v>40</v>
      </c>
      <c r="W9" s="202">
        <v>6.3857142857142861</v>
      </c>
      <c r="X9" s="78" t="s">
        <v>40</v>
      </c>
    </row>
    <row r="10" spans="1:25" s="84" customFormat="1" ht="20.25" customHeight="1" x14ac:dyDescent="0.15">
      <c r="A10" s="219" t="s">
        <v>165</v>
      </c>
      <c r="B10" s="161">
        <v>1</v>
      </c>
      <c r="C10" s="165" t="s">
        <v>166</v>
      </c>
      <c r="D10" s="163">
        <v>2</v>
      </c>
      <c r="E10" s="165" t="s">
        <v>167</v>
      </c>
      <c r="F10" s="163">
        <v>3</v>
      </c>
      <c r="G10" s="165" t="s">
        <v>168</v>
      </c>
      <c r="H10" s="184">
        <v>4</v>
      </c>
      <c r="I10" s="220" t="s">
        <v>169</v>
      </c>
      <c r="J10" s="185">
        <v>5</v>
      </c>
      <c r="K10" s="221" t="s">
        <v>170</v>
      </c>
      <c r="L10" s="184">
        <v>6</v>
      </c>
      <c r="M10" s="221" t="s">
        <v>171</v>
      </c>
      <c r="N10" s="222">
        <v>7</v>
      </c>
      <c r="O10" s="223" t="s">
        <v>172</v>
      </c>
      <c r="P10" s="204">
        <v>8</v>
      </c>
      <c r="Q10" s="190" t="s">
        <v>173</v>
      </c>
      <c r="R10" s="166"/>
      <c r="U10" s="201">
        <f t="shared" si="0"/>
        <v>6</v>
      </c>
      <c r="V10" s="135" t="s">
        <v>51</v>
      </c>
      <c r="W10" s="202">
        <v>6.4285714285714288</v>
      </c>
      <c r="X10" s="78" t="s">
        <v>57</v>
      </c>
    </row>
    <row r="11" spans="1:25" s="84" customFormat="1" ht="20.25" customHeight="1" x14ac:dyDescent="0.15">
      <c r="A11" s="172" t="s">
        <v>174</v>
      </c>
      <c r="B11" s="173"/>
      <c r="C11" s="177"/>
      <c r="D11" s="175"/>
      <c r="E11" s="177"/>
      <c r="F11" s="175"/>
      <c r="G11" s="177"/>
      <c r="H11" s="194"/>
      <c r="I11" s="224"/>
      <c r="J11" s="178"/>
      <c r="K11" s="225"/>
      <c r="L11" s="194"/>
      <c r="M11" s="225"/>
      <c r="N11" s="226"/>
      <c r="O11" s="227"/>
      <c r="P11" s="228"/>
      <c r="Q11" s="200"/>
      <c r="R11" s="166"/>
      <c r="U11" s="201">
        <f t="shared" si="0"/>
        <v>7</v>
      </c>
      <c r="V11" s="135" t="s">
        <v>44</v>
      </c>
      <c r="W11" s="202">
        <v>6.9285714285714288</v>
      </c>
      <c r="X11" s="78" t="s">
        <v>51</v>
      </c>
    </row>
    <row r="12" spans="1:25" s="84" customFormat="1" ht="20.25" customHeight="1" x14ac:dyDescent="0.15">
      <c r="A12" s="172" t="s">
        <v>175</v>
      </c>
      <c r="B12" s="173"/>
      <c r="C12" s="229" t="s">
        <v>176</v>
      </c>
      <c r="D12" s="175"/>
      <c r="E12" s="229" t="s">
        <v>176</v>
      </c>
      <c r="F12" s="175"/>
      <c r="G12" s="230" t="s">
        <v>177</v>
      </c>
      <c r="H12" s="231"/>
      <c r="I12" s="232" t="s">
        <v>177</v>
      </c>
      <c r="J12" s="233"/>
      <c r="K12" s="234" t="s">
        <v>177</v>
      </c>
      <c r="L12" s="235"/>
      <c r="M12" s="236" t="s">
        <v>178</v>
      </c>
      <c r="N12" s="237"/>
      <c r="O12" s="229" t="s">
        <v>179</v>
      </c>
      <c r="P12" s="238"/>
      <c r="Q12" s="239" t="s">
        <v>180</v>
      </c>
      <c r="R12" s="166"/>
      <c r="U12" s="201">
        <f t="shared" si="0"/>
        <v>8</v>
      </c>
      <c r="V12" s="135" t="s">
        <v>45</v>
      </c>
      <c r="W12" s="202">
        <v>7.4714285714285715</v>
      </c>
      <c r="X12" s="78" t="s">
        <v>164</v>
      </c>
    </row>
    <row r="13" spans="1:25" s="84" customFormat="1" ht="20.25" customHeight="1" x14ac:dyDescent="0.15">
      <c r="A13" s="172"/>
      <c r="B13" s="204">
        <v>9</v>
      </c>
      <c r="C13" s="190" t="s">
        <v>181</v>
      </c>
      <c r="D13" s="204">
        <v>10</v>
      </c>
      <c r="E13" s="190" t="s">
        <v>182</v>
      </c>
      <c r="F13" s="204">
        <v>11</v>
      </c>
      <c r="G13" s="190" t="s">
        <v>183</v>
      </c>
      <c r="H13" s="206">
        <v>12</v>
      </c>
      <c r="I13" s="190" t="s">
        <v>184</v>
      </c>
      <c r="J13" s="204">
        <v>13</v>
      </c>
      <c r="K13" s="240" t="s">
        <v>185</v>
      </c>
      <c r="L13" s="214"/>
      <c r="M13" s="241"/>
      <c r="N13" s="214"/>
      <c r="O13" s="241"/>
      <c r="P13" s="214"/>
      <c r="Q13" s="241"/>
      <c r="R13" s="242"/>
      <c r="S13" s="215"/>
      <c r="T13" s="215"/>
      <c r="U13" s="201">
        <f t="shared" si="0"/>
        <v>9</v>
      </c>
      <c r="V13" s="135" t="s">
        <v>48</v>
      </c>
      <c r="W13" s="202">
        <v>7.5</v>
      </c>
      <c r="X13" s="78" t="s">
        <v>63</v>
      </c>
    </row>
    <row r="14" spans="1:25" s="84" customFormat="1" ht="20.25" customHeight="1" x14ac:dyDescent="0.15">
      <c r="A14" s="172"/>
      <c r="B14" s="228"/>
      <c r="C14" s="200"/>
      <c r="D14" s="228"/>
      <c r="E14" s="200"/>
      <c r="F14" s="228"/>
      <c r="G14" s="200"/>
      <c r="H14" s="243"/>
      <c r="I14" s="200"/>
      <c r="J14" s="228"/>
      <c r="K14" s="244"/>
      <c r="L14" s="214"/>
      <c r="M14" s="241"/>
      <c r="N14" s="214"/>
      <c r="O14" s="241"/>
      <c r="P14" s="214"/>
      <c r="Q14" s="241"/>
      <c r="R14" s="242"/>
      <c r="S14" s="215"/>
      <c r="T14" s="215"/>
      <c r="U14" s="201">
        <f t="shared" si="0"/>
        <v>10</v>
      </c>
      <c r="V14" s="135" t="s">
        <v>55</v>
      </c>
      <c r="W14" s="202">
        <v>8.3285714285714292</v>
      </c>
      <c r="X14" s="78" t="s">
        <v>65</v>
      </c>
    </row>
    <row r="15" spans="1:25" s="84" customFormat="1" ht="20.25" customHeight="1" x14ac:dyDescent="0.15">
      <c r="A15" s="245" t="s">
        <v>186</v>
      </c>
      <c r="B15" s="238"/>
      <c r="C15" s="239" t="s">
        <v>178</v>
      </c>
      <c r="D15" s="209"/>
      <c r="E15" s="239" t="s">
        <v>187</v>
      </c>
      <c r="F15" s="209"/>
      <c r="G15" s="239" t="s">
        <v>188</v>
      </c>
      <c r="H15" s="212"/>
      <c r="I15" s="246" t="s">
        <v>178</v>
      </c>
      <c r="J15" s="238"/>
      <c r="K15" s="246" t="s">
        <v>178</v>
      </c>
      <c r="L15" s="214"/>
      <c r="M15" s="241"/>
      <c r="N15" s="214"/>
      <c r="O15" s="241"/>
      <c r="P15" s="214"/>
      <c r="Q15" s="241"/>
      <c r="R15" s="242"/>
      <c r="S15" s="215"/>
      <c r="T15" s="215"/>
      <c r="U15" s="201">
        <f t="shared" si="0"/>
        <v>11</v>
      </c>
      <c r="V15" s="135" t="s">
        <v>63</v>
      </c>
      <c r="W15" s="202">
        <v>8.3857142857142861</v>
      </c>
      <c r="X15" s="78" t="s">
        <v>64</v>
      </c>
    </row>
    <row r="16" spans="1:25" s="8" customFormat="1" ht="20.25" customHeight="1" x14ac:dyDescent="0.15">
      <c r="A16" s="247"/>
      <c r="B16" s="248"/>
      <c r="C16" s="215"/>
      <c r="D16" s="214"/>
      <c r="E16" s="215"/>
      <c r="F16" s="214"/>
      <c r="G16" s="215"/>
      <c r="H16" s="214"/>
      <c r="I16" s="215"/>
      <c r="J16" s="216"/>
      <c r="K16" s="215"/>
      <c r="L16" s="214"/>
      <c r="M16" s="215"/>
      <c r="N16" s="214"/>
      <c r="O16" s="215"/>
      <c r="P16" s="214"/>
      <c r="Q16" s="215"/>
      <c r="R16" s="242"/>
      <c r="S16" s="215"/>
      <c r="T16" s="215"/>
      <c r="U16" s="201">
        <f t="shared" si="0"/>
        <v>12</v>
      </c>
      <c r="V16" s="135" t="s">
        <v>65</v>
      </c>
      <c r="W16" s="202">
        <v>8.4142857142857146</v>
      </c>
      <c r="X16" s="78" t="s">
        <v>48</v>
      </c>
    </row>
    <row r="17" spans="1:24" s="84" customFormat="1" ht="20.25" customHeight="1" x14ac:dyDescent="0.15">
      <c r="A17" s="219" t="s">
        <v>189</v>
      </c>
      <c r="B17" s="163">
        <v>1</v>
      </c>
      <c r="C17" s="187" t="s">
        <v>190</v>
      </c>
      <c r="D17" s="222">
        <v>2</v>
      </c>
      <c r="E17" s="249" t="s">
        <v>191</v>
      </c>
      <c r="F17" s="184">
        <v>3</v>
      </c>
      <c r="G17" s="223" t="s">
        <v>192</v>
      </c>
      <c r="H17" s="222">
        <v>4</v>
      </c>
      <c r="I17" s="187" t="s">
        <v>193</v>
      </c>
      <c r="J17" s="204">
        <v>5</v>
      </c>
      <c r="K17" s="190" t="s">
        <v>194</v>
      </c>
      <c r="L17" s="250">
        <v>6</v>
      </c>
      <c r="M17" s="251" t="s">
        <v>195</v>
      </c>
      <c r="N17" s="252"/>
      <c r="P17" s="154"/>
      <c r="Q17" s="217"/>
      <c r="R17" s="218"/>
      <c r="S17" s="217"/>
      <c r="T17" s="217"/>
      <c r="U17" s="201">
        <f t="shared" si="0"/>
        <v>13</v>
      </c>
      <c r="V17" s="135" t="s">
        <v>64</v>
      </c>
      <c r="W17" s="202">
        <v>8.7714285714285722</v>
      </c>
      <c r="X17" s="78" t="s">
        <v>55</v>
      </c>
    </row>
    <row r="18" spans="1:24" s="84" customFormat="1" ht="20.25" customHeight="1" x14ac:dyDescent="0.15">
      <c r="A18" s="172" t="s">
        <v>196</v>
      </c>
      <c r="B18" s="175"/>
      <c r="C18" s="197"/>
      <c r="D18" s="226"/>
      <c r="E18" s="253"/>
      <c r="F18" s="194"/>
      <c r="G18" s="227"/>
      <c r="H18" s="254"/>
      <c r="I18" s="197"/>
      <c r="J18" s="228"/>
      <c r="K18" s="200"/>
      <c r="L18" s="255"/>
      <c r="M18" s="256"/>
      <c r="N18" s="252"/>
      <c r="P18" s="154"/>
      <c r="Q18" s="217"/>
      <c r="R18" s="218"/>
      <c r="S18" s="217"/>
      <c r="T18" s="217"/>
    </row>
    <row r="19" spans="1:24" ht="20.25" customHeight="1" x14ac:dyDescent="0.15">
      <c r="A19" s="245" t="s">
        <v>197</v>
      </c>
      <c r="B19" s="257"/>
      <c r="C19" s="229" t="s">
        <v>198</v>
      </c>
      <c r="D19" s="237"/>
      <c r="E19" s="229" t="s">
        <v>188</v>
      </c>
      <c r="F19" s="235"/>
      <c r="G19" s="229" t="s">
        <v>179</v>
      </c>
      <c r="H19" s="258"/>
      <c r="I19" s="236" t="s">
        <v>199</v>
      </c>
      <c r="J19" s="259"/>
      <c r="K19" s="239" t="s">
        <v>187</v>
      </c>
      <c r="L19" s="259"/>
      <c r="M19" s="239" t="s">
        <v>180</v>
      </c>
      <c r="Q19" s="217"/>
      <c r="R19" s="260"/>
      <c r="S19" s="261"/>
      <c r="T19" s="261"/>
      <c r="U19" s="157" t="s">
        <v>200</v>
      </c>
      <c r="V19" s="84"/>
      <c r="W19" s="84"/>
      <c r="X19" s="262"/>
    </row>
    <row r="20" spans="1:24" s="262" customFormat="1" ht="20.25" customHeight="1" x14ac:dyDescent="0.15">
      <c r="A20" s="263"/>
      <c r="B20" s="264"/>
      <c r="C20" s="261"/>
      <c r="D20" s="265"/>
      <c r="E20" s="261"/>
      <c r="F20" s="265"/>
      <c r="G20" s="266"/>
      <c r="H20" s="265"/>
      <c r="I20" s="261"/>
      <c r="J20" s="267"/>
      <c r="K20" s="261"/>
      <c r="L20" s="265"/>
      <c r="M20" s="261"/>
      <c r="N20" s="265"/>
      <c r="O20" s="261"/>
      <c r="P20" s="265"/>
      <c r="Q20" s="261"/>
      <c r="R20" s="166"/>
      <c r="S20" s="167"/>
      <c r="T20" s="167"/>
      <c r="U20" s="268">
        <v>1</v>
      </c>
      <c r="V20" s="269" t="s">
        <v>36</v>
      </c>
      <c r="W20" s="270">
        <v>24</v>
      </c>
      <c r="X20" s="167"/>
    </row>
    <row r="21" spans="1:24" s="167" customFormat="1" ht="20.25" customHeight="1" x14ac:dyDescent="0.15">
      <c r="A21" s="160" t="s">
        <v>201</v>
      </c>
      <c r="B21" s="271">
        <v>1</v>
      </c>
      <c r="C21" s="190" t="s">
        <v>202</v>
      </c>
      <c r="D21" s="204">
        <v>2</v>
      </c>
      <c r="E21" s="251" t="s">
        <v>203</v>
      </c>
      <c r="F21" s="184">
        <v>3</v>
      </c>
      <c r="G21" s="221" t="s">
        <v>204</v>
      </c>
      <c r="H21" s="222">
        <v>4</v>
      </c>
      <c r="I21" s="272" t="s">
        <v>205</v>
      </c>
      <c r="J21" s="163">
        <v>5</v>
      </c>
      <c r="K21" s="249" t="s">
        <v>206</v>
      </c>
      <c r="L21" s="222">
        <v>6</v>
      </c>
      <c r="M21" s="223" t="s">
        <v>207</v>
      </c>
      <c r="N21" s="163">
        <v>7</v>
      </c>
      <c r="O21" s="249" t="s">
        <v>208</v>
      </c>
      <c r="P21" s="204">
        <v>8</v>
      </c>
      <c r="Q21" s="190" t="s">
        <v>209</v>
      </c>
      <c r="R21" s="166"/>
      <c r="U21" s="201">
        <f>+U20+1</f>
        <v>2</v>
      </c>
      <c r="V21" s="135" t="s">
        <v>51</v>
      </c>
      <c r="W21" s="273">
        <v>6</v>
      </c>
    </row>
    <row r="22" spans="1:24" s="167" customFormat="1" ht="20.25" customHeight="1" x14ac:dyDescent="0.15">
      <c r="A22" s="172" t="s">
        <v>210</v>
      </c>
      <c r="B22" s="274"/>
      <c r="C22" s="200"/>
      <c r="D22" s="228"/>
      <c r="E22" s="256"/>
      <c r="F22" s="194"/>
      <c r="G22" s="225"/>
      <c r="H22" s="226"/>
      <c r="I22" s="275"/>
      <c r="J22" s="178"/>
      <c r="K22" s="253"/>
      <c r="L22" s="226"/>
      <c r="M22" s="227"/>
      <c r="N22" s="175"/>
      <c r="O22" s="253"/>
      <c r="P22" s="228"/>
      <c r="Q22" s="200"/>
      <c r="R22" s="166"/>
      <c r="U22" s="201">
        <v>2</v>
      </c>
      <c r="V22" s="135" t="s">
        <v>55</v>
      </c>
      <c r="W22" s="24">
        <v>6</v>
      </c>
    </row>
    <row r="23" spans="1:24" s="167" customFormat="1" ht="20.25" customHeight="1" x14ac:dyDescent="0.15">
      <c r="A23" s="172" t="s">
        <v>211</v>
      </c>
      <c r="B23" s="276"/>
      <c r="C23" s="277" t="s">
        <v>198</v>
      </c>
      <c r="D23" s="238"/>
      <c r="E23" s="278" t="s">
        <v>187</v>
      </c>
      <c r="F23" s="235"/>
      <c r="G23" s="279" t="s">
        <v>176</v>
      </c>
      <c r="H23" s="237"/>
      <c r="I23" s="229" t="s">
        <v>212</v>
      </c>
      <c r="J23" s="233"/>
      <c r="K23" s="229" t="s">
        <v>198</v>
      </c>
      <c r="L23" s="237"/>
      <c r="M23" s="229" t="s">
        <v>213</v>
      </c>
      <c r="N23" s="231"/>
      <c r="O23" s="232" t="s">
        <v>198</v>
      </c>
      <c r="P23" s="238"/>
      <c r="Q23" s="280" t="s">
        <v>199</v>
      </c>
      <c r="R23" s="166"/>
      <c r="U23" s="201">
        <v>4</v>
      </c>
      <c r="V23" s="135" t="s">
        <v>63</v>
      </c>
      <c r="W23" s="24">
        <v>5</v>
      </c>
    </row>
    <row r="24" spans="1:24" s="167" customFormat="1" ht="20.25" customHeight="1" x14ac:dyDescent="0.15">
      <c r="A24" s="172" t="s">
        <v>77</v>
      </c>
      <c r="B24" s="281">
        <v>9</v>
      </c>
      <c r="C24" s="190" t="s">
        <v>214</v>
      </c>
      <c r="D24" s="250">
        <v>12</v>
      </c>
      <c r="E24" s="251" t="s">
        <v>215</v>
      </c>
      <c r="F24" s="250">
        <v>11</v>
      </c>
      <c r="G24" s="251" t="s">
        <v>216</v>
      </c>
      <c r="H24" s="163">
        <v>12</v>
      </c>
      <c r="I24" s="272" t="s">
        <v>217</v>
      </c>
      <c r="J24" s="282">
        <v>13</v>
      </c>
      <c r="K24" s="223" t="s">
        <v>218</v>
      </c>
      <c r="L24" s="250">
        <v>14</v>
      </c>
      <c r="M24" s="251" t="s">
        <v>219</v>
      </c>
      <c r="N24" s="163">
        <v>15</v>
      </c>
      <c r="O24" s="249" t="s">
        <v>220</v>
      </c>
      <c r="P24" s="204">
        <v>16</v>
      </c>
      <c r="Q24" s="190" t="s">
        <v>221</v>
      </c>
      <c r="R24" s="166"/>
      <c r="U24" s="201">
        <v>4</v>
      </c>
      <c r="V24" s="135" t="s">
        <v>65</v>
      </c>
      <c r="W24" s="24">
        <v>5</v>
      </c>
    </row>
    <row r="25" spans="1:24" s="167" customFormat="1" ht="20.25" customHeight="1" x14ac:dyDescent="0.15">
      <c r="A25" s="172"/>
      <c r="B25" s="283"/>
      <c r="C25" s="200"/>
      <c r="D25" s="255"/>
      <c r="E25" s="256"/>
      <c r="F25" s="255"/>
      <c r="G25" s="256"/>
      <c r="H25" s="175"/>
      <c r="I25" s="275"/>
      <c r="J25" s="284"/>
      <c r="K25" s="227"/>
      <c r="L25" s="255"/>
      <c r="M25" s="256"/>
      <c r="N25" s="175"/>
      <c r="O25" s="253"/>
      <c r="P25" s="228"/>
      <c r="Q25" s="200"/>
      <c r="R25" s="166"/>
      <c r="U25" s="201">
        <v>6</v>
      </c>
      <c r="V25" s="135" t="s">
        <v>37</v>
      </c>
      <c r="W25" s="24">
        <v>4</v>
      </c>
    </row>
    <row r="26" spans="1:24" s="167" customFormat="1" ht="20.25" customHeight="1" x14ac:dyDescent="0.15">
      <c r="A26" s="172" t="s">
        <v>78</v>
      </c>
      <c r="B26" s="285"/>
      <c r="C26" s="278" t="s">
        <v>188</v>
      </c>
      <c r="D26" s="286"/>
      <c r="E26" s="277" t="s">
        <v>180</v>
      </c>
      <c r="F26" s="259"/>
      <c r="G26" s="287" t="s">
        <v>187</v>
      </c>
      <c r="H26" s="231"/>
      <c r="I26" s="229" t="s">
        <v>212</v>
      </c>
      <c r="J26" s="288"/>
      <c r="K26" s="289" t="s">
        <v>177</v>
      </c>
      <c r="L26" s="259"/>
      <c r="M26" s="287" t="s">
        <v>212</v>
      </c>
      <c r="N26" s="231"/>
      <c r="O26" s="229" t="s">
        <v>179</v>
      </c>
      <c r="P26" s="238"/>
      <c r="Q26" s="280" t="s">
        <v>178</v>
      </c>
      <c r="R26" s="242"/>
      <c r="S26" s="215"/>
      <c r="T26" s="215"/>
      <c r="U26" s="201">
        <v>6</v>
      </c>
      <c r="V26" s="135" t="s">
        <v>164</v>
      </c>
      <c r="W26" s="201">
        <v>4</v>
      </c>
    </row>
    <row r="27" spans="1:24" s="167" customFormat="1" ht="20.25" customHeight="1" x14ac:dyDescent="0.15">
      <c r="A27" s="172"/>
      <c r="B27" s="204">
        <v>17</v>
      </c>
      <c r="C27" s="290" t="s">
        <v>222</v>
      </c>
      <c r="D27" s="163">
        <v>18</v>
      </c>
      <c r="E27" s="187" t="s">
        <v>223</v>
      </c>
      <c r="F27" s="265"/>
      <c r="G27" s="215"/>
      <c r="H27" s="214"/>
      <c r="I27" s="241"/>
      <c r="J27" s="216"/>
      <c r="K27" s="241"/>
      <c r="L27" s="214"/>
      <c r="M27" s="241"/>
      <c r="N27" s="214"/>
      <c r="O27" s="241"/>
      <c r="P27" s="248"/>
      <c r="Q27" s="291"/>
      <c r="R27" s="242"/>
      <c r="S27" s="215"/>
      <c r="T27" s="215"/>
      <c r="U27" s="201">
        <v>6</v>
      </c>
      <c r="V27" s="135" t="s">
        <v>40</v>
      </c>
      <c r="W27" s="24">
        <v>4</v>
      </c>
    </row>
    <row r="28" spans="1:24" s="167" customFormat="1" ht="20.25" customHeight="1" x14ac:dyDescent="0.15">
      <c r="A28" s="172"/>
      <c r="B28" s="228"/>
      <c r="C28" s="292"/>
      <c r="D28" s="175"/>
      <c r="E28" s="197"/>
      <c r="F28" s="265"/>
      <c r="G28" s="215"/>
      <c r="H28" s="214"/>
      <c r="I28" s="241"/>
      <c r="J28" s="216"/>
      <c r="K28" s="241"/>
      <c r="L28" s="214"/>
      <c r="M28" s="241"/>
      <c r="N28" s="214"/>
      <c r="O28" s="241"/>
      <c r="P28" s="248"/>
      <c r="Q28" s="291"/>
      <c r="R28" s="242"/>
      <c r="S28" s="215"/>
      <c r="T28" s="215"/>
      <c r="U28" s="201">
        <v>6</v>
      </c>
      <c r="V28" s="135" t="s">
        <v>44</v>
      </c>
      <c r="W28" s="273">
        <v>4</v>
      </c>
    </row>
    <row r="29" spans="1:24" s="167" customFormat="1" ht="20.25" customHeight="1" x14ac:dyDescent="0.15">
      <c r="A29" s="245" t="s">
        <v>224</v>
      </c>
      <c r="B29" s="209"/>
      <c r="C29" s="293" t="s">
        <v>179</v>
      </c>
      <c r="D29" s="257"/>
      <c r="E29" s="294" t="s">
        <v>199</v>
      </c>
      <c r="F29" s="265"/>
      <c r="G29" s="215"/>
      <c r="H29" s="214"/>
      <c r="I29" s="241"/>
      <c r="J29" s="216"/>
      <c r="K29" s="241"/>
      <c r="L29" s="214"/>
      <c r="M29" s="241"/>
      <c r="N29" s="214"/>
      <c r="O29" s="241"/>
      <c r="P29" s="152"/>
      <c r="R29" s="218"/>
      <c r="S29" s="217"/>
      <c r="T29" s="217"/>
      <c r="U29" s="201">
        <f>+U28+1</f>
        <v>7</v>
      </c>
      <c r="V29" s="135" t="s">
        <v>57</v>
      </c>
      <c r="W29" s="24">
        <v>3</v>
      </c>
      <c r="X29" s="12"/>
    </row>
    <row r="30" spans="1:24" ht="20.25" customHeight="1" x14ac:dyDescent="0.15">
      <c r="A30" s="295"/>
      <c r="C30" s="217" t="s">
        <v>78</v>
      </c>
      <c r="E30" s="217"/>
      <c r="G30" s="217"/>
      <c r="I30" s="217"/>
      <c r="K30" s="217"/>
      <c r="M30" s="241"/>
      <c r="O30" s="217"/>
      <c r="P30" s="152"/>
      <c r="Q30" s="12"/>
      <c r="R30" s="296"/>
      <c r="S30" s="297"/>
      <c r="T30" s="297"/>
      <c r="U30" s="201">
        <v>7</v>
      </c>
      <c r="V30" s="135" t="s">
        <v>45</v>
      </c>
      <c r="W30" s="273">
        <v>3</v>
      </c>
      <c r="X30" s="167"/>
    </row>
    <row r="31" spans="1:24" s="167" customFormat="1" ht="20.25" customHeight="1" x14ac:dyDescent="0.15">
      <c r="A31" s="160" t="s">
        <v>225</v>
      </c>
      <c r="B31" s="184">
        <v>1</v>
      </c>
      <c r="C31" s="272" t="s">
        <v>226</v>
      </c>
      <c r="D31" s="250">
        <v>2</v>
      </c>
      <c r="E31" s="190" t="s">
        <v>227</v>
      </c>
      <c r="F31" s="204">
        <v>3</v>
      </c>
      <c r="G31" s="190" t="s">
        <v>228</v>
      </c>
      <c r="H31" s="204">
        <v>4</v>
      </c>
      <c r="I31" s="298" t="s">
        <v>229</v>
      </c>
      <c r="J31" s="155"/>
      <c r="K31" s="217"/>
      <c r="L31" s="154"/>
      <c r="M31" s="241"/>
      <c r="N31" s="154"/>
      <c r="O31" s="297"/>
      <c r="P31" s="299"/>
      <c r="Q31" s="297"/>
      <c r="R31" s="296"/>
      <c r="S31" s="297"/>
      <c r="T31" s="297"/>
      <c r="U31" s="201">
        <f>+U30+1</f>
        <v>8</v>
      </c>
      <c r="V31" s="135" t="s">
        <v>64</v>
      </c>
      <c r="W31" s="24">
        <v>2</v>
      </c>
    </row>
    <row r="32" spans="1:24" s="167" customFormat="1" ht="20.25" customHeight="1" x14ac:dyDescent="0.15">
      <c r="A32" s="300" t="s">
        <v>230</v>
      </c>
      <c r="B32" s="194"/>
      <c r="C32" s="275"/>
      <c r="D32" s="255"/>
      <c r="E32" s="200"/>
      <c r="F32" s="228"/>
      <c r="G32" s="200"/>
      <c r="H32" s="228"/>
      <c r="I32" s="301"/>
      <c r="J32" s="155"/>
      <c r="K32" s="217"/>
      <c r="L32" s="154"/>
      <c r="M32" s="217"/>
      <c r="N32" s="154"/>
      <c r="O32" s="297"/>
      <c r="P32" s="299"/>
      <c r="Q32" s="297"/>
      <c r="R32" s="296"/>
      <c r="S32" s="297"/>
      <c r="T32" s="297"/>
      <c r="U32" s="201">
        <f>+U31+1</f>
        <v>9</v>
      </c>
      <c r="V32" s="135" t="s">
        <v>48</v>
      </c>
      <c r="W32" s="24">
        <v>0</v>
      </c>
    </row>
    <row r="33" spans="1:25" s="167" customFormat="1" ht="20.25" customHeight="1" x14ac:dyDescent="0.15">
      <c r="A33" s="245" t="s">
        <v>231</v>
      </c>
      <c r="B33" s="302"/>
      <c r="C33" s="236" t="s">
        <v>212</v>
      </c>
      <c r="D33" s="259"/>
      <c r="E33" s="239" t="s">
        <v>179</v>
      </c>
      <c r="F33" s="238"/>
      <c r="G33" s="287" t="s">
        <v>179</v>
      </c>
      <c r="H33" s="238"/>
      <c r="I33" s="246" t="s">
        <v>212</v>
      </c>
      <c r="J33" s="155"/>
      <c r="K33" s="217"/>
      <c r="L33" s="154"/>
      <c r="M33" s="217"/>
      <c r="N33" s="154"/>
      <c r="O33" s="297"/>
      <c r="P33" s="299"/>
      <c r="Q33" s="297"/>
      <c r="R33" s="218"/>
      <c r="S33" s="217"/>
      <c r="T33" s="217"/>
      <c r="U33" s="297"/>
      <c r="W33" s="167" t="s">
        <v>78</v>
      </c>
      <c r="X33" s="12"/>
    </row>
    <row r="34" spans="1:25" ht="20.25" customHeight="1" x14ac:dyDescent="0.15">
      <c r="A34" s="295" t="s">
        <v>78</v>
      </c>
      <c r="C34" s="217"/>
      <c r="E34" s="217"/>
      <c r="G34" s="217"/>
      <c r="I34" s="217"/>
      <c r="K34" s="217"/>
      <c r="M34" s="217"/>
      <c r="O34" s="217"/>
      <c r="Q34" s="217"/>
      <c r="R34" s="296" t="s">
        <v>232</v>
      </c>
      <c r="S34" s="303"/>
      <c r="T34" s="297" t="s">
        <v>233</v>
      </c>
      <c r="U34" s="297"/>
      <c r="V34" s="304"/>
      <c r="W34" s="84" t="s">
        <v>234</v>
      </c>
      <c r="X34" s="84"/>
    </row>
    <row r="35" spans="1:25" s="84" customFormat="1" ht="20.25" customHeight="1" x14ac:dyDescent="0.15">
      <c r="A35" s="219" t="s">
        <v>235</v>
      </c>
      <c r="B35" s="184">
        <v>1</v>
      </c>
      <c r="C35" s="249" t="s">
        <v>236</v>
      </c>
      <c r="D35" s="163">
        <v>2</v>
      </c>
      <c r="E35" s="249" t="s">
        <v>237</v>
      </c>
      <c r="F35" s="204">
        <v>3</v>
      </c>
      <c r="G35" s="190" t="s">
        <v>238</v>
      </c>
      <c r="H35" s="204">
        <v>4</v>
      </c>
      <c r="I35" s="251" t="s">
        <v>239</v>
      </c>
      <c r="J35" s="250">
        <v>5</v>
      </c>
      <c r="K35" s="305" t="s">
        <v>240</v>
      </c>
      <c r="L35" s="154"/>
      <c r="M35" s="217"/>
      <c r="N35" s="154"/>
      <c r="O35" s="217"/>
      <c r="P35" s="154"/>
      <c r="Q35" s="217"/>
      <c r="R35" s="296" t="s">
        <v>241</v>
      </c>
      <c r="S35" s="297" t="s">
        <v>242</v>
      </c>
      <c r="T35" s="297"/>
      <c r="U35" s="297"/>
    </row>
    <row r="36" spans="1:25" s="84" customFormat="1" ht="20.25" customHeight="1" x14ac:dyDescent="0.15">
      <c r="A36" s="172" t="s">
        <v>243</v>
      </c>
      <c r="B36" s="194"/>
      <c r="C36" s="253"/>
      <c r="D36" s="175"/>
      <c r="E36" s="253"/>
      <c r="F36" s="228"/>
      <c r="G36" s="200"/>
      <c r="H36" s="228"/>
      <c r="I36" s="256"/>
      <c r="J36" s="306"/>
      <c r="K36" s="307"/>
      <c r="L36" s="154"/>
      <c r="M36" s="217"/>
      <c r="N36" s="154"/>
      <c r="O36" s="217"/>
      <c r="P36" s="154"/>
      <c r="Q36" s="217"/>
      <c r="R36" s="296" t="s">
        <v>241</v>
      </c>
      <c r="S36" s="297" t="s">
        <v>244</v>
      </c>
      <c r="T36" s="297"/>
    </row>
    <row r="37" spans="1:25" ht="20.25" customHeight="1" x14ac:dyDescent="0.15">
      <c r="A37" s="245" t="s">
        <v>245</v>
      </c>
      <c r="B37" s="235"/>
      <c r="C37" s="236" t="s">
        <v>188</v>
      </c>
      <c r="D37" s="231"/>
      <c r="E37" s="236" t="s">
        <v>213</v>
      </c>
      <c r="F37" s="238"/>
      <c r="G37" s="239" t="s">
        <v>188</v>
      </c>
      <c r="H37" s="259"/>
      <c r="I37" s="239" t="s">
        <v>178</v>
      </c>
      <c r="J37" s="308"/>
      <c r="K37" s="246" t="s">
        <v>176</v>
      </c>
      <c r="M37" s="217"/>
      <c r="O37" s="217"/>
      <c r="Q37" s="217"/>
      <c r="R37" s="309" t="s">
        <v>246</v>
      </c>
      <c r="S37" s="310" t="s">
        <v>247</v>
      </c>
      <c r="T37" s="310"/>
      <c r="U37" s="311"/>
      <c r="V37" s="311"/>
      <c r="W37" s="311"/>
      <c r="X37" s="311"/>
      <c r="Y37" s="84"/>
    </row>
    <row r="38" spans="1:25" s="311" customFormat="1" ht="17.25" customHeight="1" x14ac:dyDescent="0.15">
      <c r="B38" s="312" t="s">
        <v>248</v>
      </c>
      <c r="D38" s="312"/>
      <c r="F38" s="312"/>
      <c r="H38" s="313"/>
      <c r="I38" s="314"/>
      <c r="J38" s="313"/>
      <c r="K38" s="314"/>
      <c r="L38" s="313"/>
      <c r="M38" s="314"/>
      <c r="N38" s="313"/>
      <c r="O38" s="314"/>
      <c r="P38" s="313"/>
      <c r="Q38" s="314"/>
      <c r="R38" s="309"/>
      <c r="S38" s="310" t="s">
        <v>249</v>
      </c>
      <c r="T38" s="310"/>
    </row>
    <row r="39" spans="1:25" s="315" customFormat="1" ht="27" customHeight="1" x14ac:dyDescent="0.15">
      <c r="A39" s="315" t="s">
        <v>250</v>
      </c>
      <c r="B39" s="315" t="s">
        <v>251</v>
      </c>
      <c r="H39" s="316"/>
      <c r="I39" s="316"/>
      <c r="J39" s="316"/>
      <c r="K39" s="316"/>
      <c r="L39" s="316"/>
      <c r="M39" s="316"/>
      <c r="N39" s="316"/>
      <c r="O39" s="316"/>
      <c r="P39" s="316"/>
      <c r="Q39" s="316"/>
      <c r="R39" s="317"/>
      <c r="S39" s="316"/>
      <c r="T39" s="316"/>
      <c r="U39" s="316"/>
      <c r="V39" s="316"/>
    </row>
    <row r="40" spans="1:25" s="315" customFormat="1" ht="27" customHeight="1" x14ac:dyDescent="0.15">
      <c r="B40" s="315" t="s">
        <v>252</v>
      </c>
      <c r="H40" s="316"/>
      <c r="I40" s="316"/>
      <c r="J40" s="316"/>
      <c r="K40" s="316"/>
      <c r="L40" s="316"/>
      <c r="M40" s="316"/>
      <c r="N40" s="316"/>
      <c r="O40" s="316"/>
      <c r="P40" s="316"/>
      <c r="Q40" s="316"/>
      <c r="R40" s="317"/>
      <c r="S40" s="318"/>
      <c r="T40" s="318"/>
      <c r="U40" s="318"/>
      <c r="V40" s="318"/>
    </row>
    <row r="41" spans="1:25" s="315" customFormat="1" ht="27" customHeight="1" x14ac:dyDescent="0.15">
      <c r="B41" s="319" t="s">
        <v>253</v>
      </c>
      <c r="D41" s="320"/>
      <c r="F41" s="320"/>
      <c r="H41" s="317"/>
      <c r="I41" s="318"/>
      <c r="J41" s="316"/>
      <c r="K41" s="318"/>
      <c r="L41" s="317"/>
      <c r="M41" s="318"/>
      <c r="N41" s="317"/>
      <c r="O41" s="318"/>
      <c r="P41" s="317"/>
      <c r="Q41" s="318"/>
      <c r="R41" s="317"/>
      <c r="S41" s="318"/>
      <c r="T41" s="318"/>
      <c r="U41" s="318"/>
      <c r="V41" s="318"/>
    </row>
    <row r="42" spans="1:25" s="84" customFormat="1" ht="27" customHeight="1" x14ac:dyDescent="0.15">
      <c r="B42" s="319" t="s">
        <v>254</v>
      </c>
      <c r="C42" s="315"/>
      <c r="D42" s="320"/>
      <c r="E42" s="315"/>
      <c r="F42" s="320"/>
      <c r="G42" s="315"/>
      <c r="H42" s="317"/>
      <c r="I42" s="318"/>
      <c r="J42" s="316"/>
      <c r="K42" s="318"/>
      <c r="L42" s="154"/>
      <c r="M42" s="153"/>
      <c r="N42" s="154"/>
      <c r="O42" s="153"/>
      <c r="P42" s="154"/>
      <c r="Q42" s="153"/>
      <c r="R42" s="154"/>
      <c r="S42" s="153"/>
      <c r="T42" s="153"/>
      <c r="U42" s="153"/>
      <c r="V42" s="153"/>
      <c r="Y42" s="149" t="s">
        <v>127</v>
      </c>
    </row>
    <row r="43" spans="1:25" ht="33.75" customHeight="1" x14ac:dyDescent="0.15">
      <c r="B43" s="321"/>
      <c r="C43" s="12"/>
      <c r="D43" s="152"/>
      <c r="E43" s="12"/>
      <c r="F43" s="152"/>
      <c r="G43" s="12"/>
      <c r="V43" s="153"/>
    </row>
    <row r="44" spans="1:25" ht="33.75" customHeight="1" x14ac:dyDescent="0.15">
      <c r="C44" s="12"/>
      <c r="D44" s="152"/>
      <c r="E44" s="12"/>
      <c r="F44" s="152"/>
      <c r="G44" s="12"/>
      <c r="V44" s="153"/>
    </row>
    <row r="45" spans="1:25" ht="33.75" customHeight="1" x14ac:dyDescent="0.15">
      <c r="C45" s="12"/>
      <c r="D45" s="152"/>
      <c r="E45" s="12"/>
      <c r="F45" s="152"/>
      <c r="G45" s="12"/>
      <c r="V45" s="153"/>
    </row>
    <row r="46" spans="1:25" ht="33.75" customHeight="1" x14ac:dyDescent="0.15">
      <c r="C46" s="12"/>
      <c r="D46" s="152"/>
      <c r="E46" s="12"/>
      <c r="F46" s="152"/>
      <c r="G46" s="12"/>
      <c r="V46" s="153"/>
    </row>
    <row r="47" spans="1:25" ht="33.75" customHeight="1" x14ac:dyDescent="0.15">
      <c r="C47" s="12"/>
      <c r="D47" s="152"/>
      <c r="E47" s="12"/>
      <c r="F47" s="152"/>
      <c r="G47" s="12"/>
      <c r="V47" s="153"/>
    </row>
    <row r="48" spans="1:25" ht="33.75" customHeight="1" x14ac:dyDescent="0.15">
      <c r="C48" s="12"/>
      <c r="D48" s="152"/>
      <c r="E48" s="12"/>
      <c r="F48" s="152"/>
      <c r="G48" s="12"/>
      <c r="V48" s="153"/>
    </row>
    <row r="49" spans="22:22" ht="33.75" customHeight="1" x14ac:dyDescent="0.15">
      <c r="V49" s="153"/>
    </row>
  </sheetData>
  <mergeCells count="71">
    <mergeCell ref="C35:C36"/>
    <mergeCell ref="E35:E36"/>
    <mergeCell ref="G35:G36"/>
    <mergeCell ref="I35:I36"/>
    <mergeCell ref="K35:K36"/>
    <mergeCell ref="O24:O25"/>
    <mergeCell ref="Q24:Q25"/>
    <mergeCell ref="C27:C28"/>
    <mergeCell ref="E27:E28"/>
    <mergeCell ref="C31:C32"/>
    <mergeCell ref="E31:E32"/>
    <mergeCell ref="G31:G32"/>
    <mergeCell ref="I31:I32"/>
    <mergeCell ref="C24:C25"/>
    <mergeCell ref="E24:E25"/>
    <mergeCell ref="G24:G25"/>
    <mergeCell ref="I24:I25"/>
    <mergeCell ref="K24:K25"/>
    <mergeCell ref="M24:M25"/>
    <mergeCell ref="M17:M18"/>
    <mergeCell ref="C21:C22"/>
    <mergeCell ref="E21:E22"/>
    <mergeCell ref="G21:G22"/>
    <mergeCell ref="I21:I22"/>
    <mergeCell ref="K21:K22"/>
    <mergeCell ref="M21:M22"/>
    <mergeCell ref="C13:C14"/>
    <mergeCell ref="E13:E14"/>
    <mergeCell ref="G13:G14"/>
    <mergeCell ref="I13:I14"/>
    <mergeCell ref="K13:K14"/>
    <mergeCell ref="C17:C18"/>
    <mergeCell ref="E17:E18"/>
    <mergeCell ref="G17:G18"/>
    <mergeCell ref="I17:I18"/>
    <mergeCell ref="K17:K18"/>
    <mergeCell ref="O7:O8"/>
    <mergeCell ref="Q7:Q8"/>
    <mergeCell ref="C10:C11"/>
    <mergeCell ref="E10:E11"/>
    <mergeCell ref="G10:G11"/>
    <mergeCell ref="I10:I11"/>
    <mergeCell ref="K10:K11"/>
    <mergeCell ref="M10:M11"/>
    <mergeCell ref="O10:O11"/>
    <mergeCell ref="Q10:Q11"/>
    <mergeCell ref="C7:C8"/>
    <mergeCell ref="E7:E8"/>
    <mergeCell ref="G7:G8"/>
    <mergeCell ref="I7:I8"/>
    <mergeCell ref="K7:K8"/>
    <mergeCell ref="M7:M8"/>
    <mergeCell ref="X3:X4"/>
    <mergeCell ref="C5:C6"/>
    <mergeCell ref="E5:E6"/>
    <mergeCell ref="G5:G6"/>
    <mergeCell ref="I5:I6"/>
    <mergeCell ref="K5:K6"/>
    <mergeCell ref="M5:M6"/>
    <mergeCell ref="O5:O6"/>
    <mergeCell ref="Q5:Q6"/>
    <mergeCell ref="C3:C4"/>
    <mergeCell ref="I3:I4"/>
    <mergeCell ref="K3:K4"/>
    <mergeCell ref="M3:M4"/>
    <mergeCell ref="O3:O4"/>
    <mergeCell ref="Q3:Q4"/>
    <mergeCell ref="O21:O22"/>
    <mergeCell ref="Q21:Q22"/>
    <mergeCell ref="E3:E4"/>
    <mergeCell ref="G3:G4"/>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87" zoomScaleNormal="87" workbookViewId="0">
      <selection activeCell="H13" sqref="H13"/>
    </sheetView>
  </sheetViews>
  <sheetFormatPr defaultColWidth="8.875" defaultRowHeight="13.5" x14ac:dyDescent="0.15"/>
  <cols>
    <col min="1" max="1" width="3.75" style="2" customWidth="1"/>
    <col min="2" max="3" width="8.875" style="2"/>
    <col min="4" max="7" width="8" style="2" customWidth="1"/>
    <col min="8" max="8" width="8.875" style="2" customWidth="1"/>
    <col min="9" max="9" width="3.25" style="2" customWidth="1"/>
    <col min="10" max="12" width="6.75" style="2" customWidth="1"/>
    <col min="13" max="13" width="6.75" style="3" customWidth="1"/>
    <col min="14" max="16" width="6.75" style="2" customWidth="1"/>
    <col min="17" max="17" width="10.5" style="2" customWidth="1"/>
    <col min="18" max="18" width="3.375" style="2" customWidth="1"/>
    <col min="19" max="19" width="10.375" style="2" customWidth="1"/>
    <col min="20" max="23" width="8" style="2" customWidth="1"/>
    <col min="24" max="16384" width="8.875" style="2"/>
  </cols>
  <sheetData>
    <row r="1" spans="1:24" ht="30" customHeight="1" thickBot="1" x14ac:dyDescent="0.2">
      <c r="A1" s="1" t="s">
        <v>0</v>
      </c>
      <c r="X1" s="4" t="s">
        <v>1</v>
      </c>
    </row>
    <row r="2" spans="1:24" ht="18" customHeight="1" x14ac:dyDescent="0.15">
      <c r="A2" s="5" t="s">
        <v>2</v>
      </c>
      <c r="G2" s="6" t="s">
        <v>3</v>
      </c>
      <c r="I2" s="7" t="s">
        <v>4</v>
      </c>
      <c r="K2" s="8"/>
      <c r="L2" s="9"/>
      <c r="M2" s="10"/>
      <c r="N2" s="6" t="s">
        <v>5</v>
      </c>
      <c r="R2" s="11" t="s">
        <v>6</v>
      </c>
      <c r="T2" s="12"/>
      <c r="U2" s="12"/>
      <c r="V2" s="12"/>
      <c r="W2" s="13" t="s">
        <v>7</v>
      </c>
      <c r="X2" s="14"/>
    </row>
    <row r="3" spans="1:24" s="15" customFormat="1" ht="18" customHeight="1" x14ac:dyDescent="0.15">
      <c r="B3" s="16"/>
      <c r="C3" s="17"/>
      <c r="D3" s="18" t="s">
        <v>8</v>
      </c>
      <c r="E3" s="19" t="s">
        <v>9</v>
      </c>
      <c r="F3" s="19" t="s">
        <v>10</v>
      </c>
      <c r="G3" s="19" t="s">
        <v>11</v>
      </c>
      <c r="H3" s="20"/>
      <c r="I3" s="2"/>
      <c r="J3" s="21"/>
      <c r="K3" s="22"/>
      <c r="L3" s="23" t="s">
        <v>12</v>
      </c>
      <c r="M3" s="24" t="s">
        <v>13</v>
      </c>
      <c r="N3" s="25" t="s">
        <v>14</v>
      </c>
      <c r="O3" s="2"/>
      <c r="P3" s="2"/>
      <c r="Q3" s="2"/>
      <c r="S3" s="26" t="s">
        <v>15</v>
      </c>
      <c r="T3" s="27"/>
      <c r="U3" s="27"/>
      <c r="V3" s="22"/>
      <c r="W3" s="28">
        <v>63080</v>
      </c>
      <c r="X3" s="2"/>
    </row>
    <row r="4" spans="1:24" ht="18" customHeight="1" x14ac:dyDescent="0.15">
      <c r="B4" s="29"/>
      <c r="C4" s="30"/>
      <c r="D4" s="31"/>
      <c r="E4" s="32"/>
      <c r="F4" s="32"/>
      <c r="G4" s="32"/>
      <c r="H4" s="20"/>
      <c r="J4" s="33" t="s">
        <v>16</v>
      </c>
      <c r="K4" s="34"/>
      <c r="L4" s="35">
        <v>84.5</v>
      </c>
      <c r="M4" s="36">
        <v>78.099999999999994</v>
      </c>
      <c r="N4" s="37">
        <f>+M4-L4</f>
        <v>-6.4000000000000057</v>
      </c>
      <c r="S4" s="33" t="s">
        <v>17</v>
      </c>
      <c r="T4" s="38"/>
      <c r="U4" s="38"/>
      <c r="V4" s="39"/>
      <c r="W4" s="40">
        <v>60480</v>
      </c>
    </row>
    <row r="5" spans="1:24" ht="18" customHeight="1" x14ac:dyDescent="0.15">
      <c r="B5" s="41" t="s">
        <v>18</v>
      </c>
      <c r="C5" s="42"/>
      <c r="D5" s="43">
        <v>13</v>
      </c>
      <c r="E5" s="44">
        <v>217</v>
      </c>
      <c r="F5" s="44">
        <v>3</v>
      </c>
      <c r="G5" s="44">
        <v>285</v>
      </c>
      <c r="H5" s="3"/>
      <c r="J5" s="45" t="s">
        <v>19</v>
      </c>
      <c r="K5" s="34"/>
      <c r="L5" s="46">
        <v>3748</v>
      </c>
      <c r="M5" s="47">
        <v>5707</v>
      </c>
      <c r="N5" s="48">
        <f>+M5-L5</f>
        <v>1959</v>
      </c>
      <c r="S5" s="49" t="s">
        <v>20</v>
      </c>
      <c r="T5" s="50"/>
      <c r="U5" s="50"/>
      <c r="V5" s="51"/>
      <c r="W5" s="48">
        <v>2600</v>
      </c>
    </row>
    <row r="6" spans="1:24" ht="18" customHeight="1" x14ac:dyDescent="0.15">
      <c r="B6" s="52" t="s">
        <v>21</v>
      </c>
      <c r="C6" s="53"/>
      <c r="D6" s="54">
        <v>24</v>
      </c>
      <c r="E6" s="55">
        <v>150</v>
      </c>
      <c r="F6" s="55">
        <v>0</v>
      </c>
      <c r="G6" s="55">
        <v>217</v>
      </c>
      <c r="H6" s="3"/>
      <c r="J6" s="56"/>
      <c r="K6" s="57" t="s">
        <v>22</v>
      </c>
      <c r="L6" s="58"/>
      <c r="M6" s="56"/>
      <c r="N6" s="58"/>
      <c r="S6" s="49" t="s">
        <v>23</v>
      </c>
      <c r="T6" s="50"/>
      <c r="U6" s="50"/>
      <c r="V6" s="51"/>
      <c r="W6" s="48">
        <v>13141</v>
      </c>
    </row>
    <row r="7" spans="1:24" ht="18" customHeight="1" x14ac:dyDescent="0.15">
      <c r="B7" s="59" t="s">
        <v>24</v>
      </c>
      <c r="C7" s="34"/>
      <c r="D7" s="54">
        <v>20</v>
      </c>
      <c r="E7" s="55">
        <v>172</v>
      </c>
      <c r="F7" s="55">
        <v>2</v>
      </c>
      <c r="G7" s="55">
        <v>243</v>
      </c>
      <c r="H7" s="3"/>
      <c r="J7" s="56"/>
      <c r="K7" s="57"/>
      <c r="L7" s="58"/>
      <c r="M7" s="56"/>
      <c r="N7" s="58"/>
      <c r="S7" s="49" t="s">
        <v>25</v>
      </c>
      <c r="T7" s="50"/>
      <c r="U7" s="50"/>
      <c r="V7" s="51"/>
      <c r="W7" s="48">
        <v>13068</v>
      </c>
    </row>
    <row r="8" spans="1:24" ht="18" customHeight="1" x14ac:dyDescent="0.15">
      <c r="B8" s="52" t="s">
        <v>26</v>
      </c>
      <c r="C8" s="53"/>
      <c r="D8" s="60">
        <f>+(D5+D6+D7)/3</f>
        <v>19</v>
      </c>
      <c r="E8" s="60">
        <f>+(E5+E6+E7)/3</f>
        <v>179.66666666666666</v>
      </c>
      <c r="F8" s="60">
        <f>+(F5+F6+F7)/3</f>
        <v>1.6666666666666667</v>
      </c>
      <c r="G8" s="61">
        <f>+(G5+G6+G7)/3</f>
        <v>248.33333333333334</v>
      </c>
      <c r="H8" s="62"/>
      <c r="J8" s="56"/>
      <c r="K8" s="57"/>
      <c r="L8" s="58"/>
      <c r="M8" s="56"/>
      <c r="N8" s="58"/>
      <c r="S8" s="33" t="s">
        <v>27</v>
      </c>
      <c r="T8" s="38"/>
      <c r="U8" s="38"/>
      <c r="V8" s="39"/>
      <c r="W8" s="48">
        <v>73</v>
      </c>
    </row>
    <row r="9" spans="1:24" ht="18" customHeight="1" x14ac:dyDescent="0.15">
      <c r="B9" s="59"/>
      <c r="C9" s="34"/>
      <c r="D9" s="63"/>
      <c r="E9" s="55"/>
      <c r="F9" s="55"/>
      <c r="G9" s="55"/>
      <c r="H9" s="3"/>
      <c r="I9" s="5" t="s">
        <v>28</v>
      </c>
      <c r="J9" s="56"/>
      <c r="K9" s="58"/>
      <c r="L9" s="58"/>
      <c r="M9" s="56"/>
      <c r="N9" s="58"/>
      <c r="P9" s="64" t="s">
        <v>29</v>
      </c>
      <c r="S9" s="49" t="s">
        <v>30</v>
      </c>
      <c r="T9" s="50"/>
      <c r="U9" s="50"/>
      <c r="V9" s="51"/>
      <c r="W9" s="48">
        <v>2457</v>
      </c>
    </row>
    <row r="10" spans="1:24" ht="18" customHeight="1" x14ac:dyDescent="0.15">
      <c r="B10" s="59" t="s">
        <v>31</v>
      </c>
      <c r="C10" s="34"/>
      <c r="D10" s="54">
        <v>25</v>
      </c>
      <c r="E10" s="55">
        <v>284</v>
      </c>
      <c r="F10" s="55">
        <v>7</v>
      </c>
      <c r="G10" s="55">
        <v>294</v>
      </c>
      <c r="H10" s="3"/>
      <c r="I10" s="15"/>
      <c r="J10" s="65"/>
      <c r="K10" s="66" t="s">
        <v>32</v>
      </c>
      <c r="L10" s="67"/>
      <c r="M10" s="66" t="s">
        <v>33</v>
      </c>
      <c r="N10" s="67"/>
      <c r="O10" s="68" t="s">
        <v>34</v>
      </c>
      <c r="P10" s="69"/>
      <c r="Q10" s="70"/>
      <c r="S10" s="49"/>
      <c r="T10" s="50"/>
      <c r="U10" s="50"/>
      <c r="V10" s="51"/>
      <c r="W10" s="48"/>
    </row>
    <row r="11" spans="1:24" ht="18" customHeight="1" x14ac:dyDescent="0.15">
      <c r="B11" s="41" t="s">
        <v>35</v>
      </c>
      <c r="C11" s="42"/>
      <c r="D11" s="54">
        <v>22</v>
      </c>
      <c r="E11" s="55">
        <v>265</v>
      </c>
      <c r="F11" s="55">
        <v>7</v>
      </c>
      <c r="G11" s="55">
        <v>316</v>
      </c>
      <c r="H11" s="3"/>
      <c r="J11" s="71">
        <v>1</v>
      </c>
      <c r="K11" s="72" t="s">
        <v>36</v>
      </c>
      <c r="L11" s="73">
        <v>13.312011371712865</v>
      </c>
      <c r="M11" s="74" t="s">
        <v>37</v>
      </c>
      <c r="N11" s="75">
        <v>4.2672085344170689</v>
      </c>
      <c r="O11" s="72" t="s">
        <v>36</v>
      </c>
      <c r="P11" s="73">
        <v>9.5279554607912829</v>
      </c>
      <c r="Q11" s="76"/>
      <c r="S11" s="77" t="s">
        <v>38</v>
      </c>
      <c r="T11" s="49"/>
      <c r="U11" s="50"/>
      <c r="V11" s="51"/>
      <c r="W11" s="48">
        <f>+W3*0.194</f>
        <v>12237.52</v>
      </c>
    </row>
    <row r="12" spans="1:24" ht="18" customHeight="1" x14ac:dyDescent="0.15">
      <c r="B12" s="59" t="s">
        <v>39</v>
      </c>
      <c r="C12" s="34"/>
      <c r="D12" s="54">
        <v>35</v>
      </c>
      <c r="E12" s="55">
        <v>296</v>
      </c>
      <c r="F12" s="55">
        <v>3</v>
      </c>
      <c r="G12" s="55">
        <v>397</v>
      </c>
      <c r="H12" s="3"/>
      <c r="J12" s="65">
        <v>2</v>
      </c>
      <c r="K12" s="78" t="s">
        <v>37</v>
      </c>
      <c r="L12" s="79">
        <v>12.417238167809669</v>
      </c>
      <c r="M12" s="78" t="s">
        <v>40</v>
      </c>
      <c r="N12" s="79">
        <v>4.0836433611289289</v>
      </c>
      <c r="O12" s="78" t="s">
        <v>37</v>
      </c>
      <c r="P12" s="79">
        <v>8.1500296333926006</v>
      </c>
      <c r="Q12" s="76"/>
      <c r="S12" s="80" t="s">
        <v>41</v>
      </c>
      <c r="T12" s="33"/>
      <c r="U12" s="38"/>
      <c r="V12" s="39"/>
      <c r="W12" s="81">
        <f>+W3-W11</f>
        <v>50842.479999999996</v>
      </c>
    </row>
    <row r="13" spans="1:24" ht="18" customHeight="1" x14ac:dyDescent="0.15">
      <c r="B13" s="52" t="s">
        <v>26</v>
      </c>
      <c r="C13" s="53"/>
      <c r="D13" s="60">
        <f>+(D10+D11+D12)/3</f>
        <v>27.333333333333332</v>
      </c>
      <c r="E13" s="60">
        <f>+(E10+E11+E12)/3</f>
        <v>281.66666666666669</v>
      </c>
      <c r="F13" s="60">
        <f>+(F10+F11+F12)/3</f>
        <v>5.666666666666667</v>
      </c>
      <c r="G13" s="61">
        <f>+(G10+G11+G12)/3</f>
        <v>335.66666666666669</v>
      </c>
      <c r="H13" s="62"/>
      <c r="J13" s="65">
        <v>3</v>
      </c>
      <c r="K13" s="78" t="s">
        <v>40</v>
      </c>
      <c r="L13" s="79">
        <v>12.067735728030788</v>
      </c>
      <c r="M13" s="82" t="s">
        <v>36</v>
      </c>
      <c r="N13" s="83">
        <v>3.7840559109215826</v>
      </c>
      <c r="O13" s="78" t="s">
        <v>40</v>
      </c>
      <c r="P13" s="79">
        <v>7.9840923669018595</v>
      </c>
      <c r="Q13" s="76"/>
      <c r="S13" s="84" t="s">
        <v>42</v>
      </c>
      <c r="T13" s="85" t="s">
        <v>43</v>
      </c>
      <c r="U13" s="84"/>
      <c r="V13" s="84"/>
      <c r="W13" s="10"/>
      <c r="X13" s="10"/>
    </row>
    <row r="14" spans="1:24" s="86" customFormat="1" ht="18" customHeight="1" x14ac:dyDescent="0.15">
      <c r="B14" s="59"/>
      <c r="C14" s="34"/>
      <c r="D14" s="54"/>
      <c r="E14" s="55"/>
      <c r="F14" s="55"/>
      <c r="G14" s="55"/>
      <c r="H14" s="3"/>
      <c r="I14" s="2"/>
      <c r="J14" s="65">
        <v>4</v>
      </c>
      <c r="K14" s="78" t="s">
        <v>44</v>
      </c>
      <c r="L14" s="79">
        <v>9.6241369701848356</v>
      </c>
      <c r="M14" s="78" t="s">
        <v>45</v>
      </c>
      <c r="N14" s="79">
        <v>3.4978329393223011</v>
      </c>
      <c r="O14" s="78" t="s">
        <v>44</v>
      </c>
      <c r="P14" s="79">
        <v>6.3593300102170343</v>
      </c>
      <c r="Q14" s="76"/>
      <c r="R14" s="2"/>
      <c r="S14" s="84" t="s">
        <v>46</v>
      </c>
      <c r="T14" s="2"/>
      <c r="U14" s="84"/>
      <c r="V14" s="84"/>
      <c r="W14" s="10"/>
      <c r="X14" s="10"/>
    </row>
    <row r="15" spans="1:24" s="86" customFormat="1" ht="18" customHeight="1" x14ac:dyDescent="0.15">
      <c r="B15" s="87" t="s">
        <v>47</v>
      </c>
      <c r="C15" s="88"/>
      <c r="D15" s="89">
        <f>+D8/D13*100-100</f>
        <v>-30.487804878048777</v>
      </c>
      <c r="E15" s="89">
        <f>+E8/E13*100-100</f>
        <v>-36.213017751479292</v>
      </c>
      <c r="F15" s="89">
        <f>+F8/F13*100-100</f>
        <v>-70.588235294117652</v>
      </c>
      <c r="G15" s="90">
        <f>+G8/G13*100-100</f>
        <v>-26.017874875868912</v>
      </c>
      <c r="H15" s="91"/>
      <c r="I15" s="2"/>
      <c r="J15" s="65">
        <v>5</v>
      </c>
      <c r="K15" s="78" t="s">
        <v>45</v>
      </c>
      <c r="L15" s="79">
        <v>9.4917257683215119</v>
      </c>
      <c r="M15" s="78" t="s">
        <v>48</v>
      </c>
      <c r="N15" s="79">
        <v>3.3846095921195989</v>
      </c>
      <c r="O15" s="78" t="s">
        <v>45</v>
      </c>
      <c r="P15" s="79">
        <v>5.9938928289992113</v>
      </c>
      <c r="Q15" s="76"/>
      <c r="R15" s="2"/>
      <c r="S15" s="84" t="s">
        <v>49</v>
      </c>
      <c r="T15" s="2"/>
      <c r="U15" s="84"/>
      <c r="V15" s="84"/>
      <c r="W15" s="10"/>
      <c r="X15" s="10"/>
    </row>
    <row r="16" spans="1:24" ht="18" customHeight="1" x14ac:dyDescent="0.15">
      <c r="B16" s="92"/>
      <c r="C16" s="93" t="s">
        <v>50</v>
      </c>
      <c r="D16" s="91"/>
      <c r="E16" s="91"/>
      <c r="F16" s="91"/>
      <c r="G16" s="91"/>
      <c r="H16" s="91"/>
      <c r="J16" s="65">
        <v>6</v>
      </c>
      <c r="K16" s="78" t="s">
        <v>51</v>
      </c>
      <c r="L16" s="79">
        <v>8.6994005523001281</v>
      </c>
      <c r="M16" s="78" t="s">
        <v>44</v>
      </c>
      <c r="N16" s="79">
        <v>3.2648069599678009</v>
      </c>
      <c r="O16" s="78" t="s">
        <v>51</v>
      </c>
      <c r="P16" s="79">
        <v>5.7996003682000854</v>
      </c>
      <c r="Q16" s="76"/>
      <c r="R16" s="86"/>
      <c r="S16" s="84" t="s">
        <v>52</v>
      </c>
      <c r="U16" s="84"/>
      <c r="V16" s="84"/>
      <c r="W16" s="10"/>
      <c r="X16" s="10"/>
    </row>
    <row r="17" spans="1:24" ht="18" customHeight="1" x14ac:dyDescent="0.15">
      <c r="B17" s="2" t="s">
        <v>53</v>
      </c>
      <c r="J17" s="65">
        <v>7</v>
      </c>
      <c r="K17" s="78" t="s">
        <v>54</v>
      </c>
      <c r="L17" s="79">
        <v>8.3713477851083873</v>
      </c>
      <c r="M17" s="78" t="s">
        <v>55</v>
      </c>
      <c r="N17" s="79">
        <v>3.1131874309419043</v>
      </c>
      <c r="O17" s="78" t="s">
        <v>54</v>
      </c>
      <c r="P17" s="79">
        <v>5.3471567703424423</v>
      </c>
      <c r="Q17" s="76"/>
      <c r="R17" s="86"/>
      <c r="S17" s="2" t="s">
        <v>56</v>
      </c>
      <c r="T17" s="84"/>
      <c r="U17" s="84"/>
      <c r="V17" s="84"/>
      <c r="W17" s="10"/>
    </row>
    <row r="18" spans="1:24" s="86" customFormat="1" ht="18" customHeight="1" x14ac:dyDescent="0.15">
      <c r="I18" s="2"/>
      <c r="J18" s="65">
        <v>8</v>
      </c>
      <c r="K18" s="78" t="s">
        <v>48</v>
      </c>
      <c r="L18" s="79">
        <v>8.3458641308568247</v>
      </c>
      <c r="M18" s="78" t="s">
        <v>57</v>
      </c>
      <c r="N18" s="79">
        <v>3.0297700017199052</v>
      </c>
      <c r="O18" s="78" t="s">
        <v>48</v>
      </c>
      <c r="P18" s="79">
        <v>4.9612545387372258</v>
      </c>
      <c r="Q18" s="76"/>
      <c r="R18" s="2"/>
      <c r="S18" s="2"/>
      <c r="T18" s="2"/>
      <c r="U18" s="2"/>
      <c r="V18" s="2"/>
      <c r="W18" s="2"/>
      <c r="X18" s="2"/>
    </row>
    <row r="19" spans="1:24" s="86" customFormat="1" ht="18" customHeight="1" x14ac:dyDescent="0.15">
      <c r="A19" s="94" t="s">
        <v>58</v>
      </c>
      <c r="B19" s="2"/>
      <c r="C19" s="95"/>
      <c r="D19" s="95"/>
      <c r="E19" s="95"/>
      <c r="F19" s="6" t="s">
        <v>59</v>
      </c>
      <c r="G19" s="96"/>
      <c r="I19" s="2"/>
      <c r="J19" s="65">
        <v>9</v>
      </c>
      <c r="K19" s="78" t="s">
        <v>57</v>
      </c>
      <c r="L19" s="79">
        <v>7.9647263004831368</v>
      </c>
      <c r="M19" s="78" t="s">
        <v>54</v>
      </c>
      <c r="N19" s="79">
        <v>3.0241910147659445</v>
      </c>
      <c r="O19" s="78" t="s">
        <v>57</v>
      </c>
      <c r="P19" s="79">
        <v>4.9349562987632316</v>
      </c>
      <c r="Q19" s="76"/>
      <c r="R19" s="2"/>
      <c r="S19" s="2"/>
      <c r="T19" s="2"/>
      <c r="U19" s="2"/>
      <c r="V19" s="2"/>
      <c r="W19" s="2"/>
      <c r="X19" s="2"/>
    </row>
    <row r="20" spans="1:24" s="86" customFormat="1" ht="18" customHeight="1" x14ac:dyDescent="0.15">
      <c r="A20" s="2"/>
      <c r="B20" s="97"/>
      <c r="C20" s="98"/>
      <c r="D20" s="99" t="s">
        <v>60</v>
      </c>
      <c r="E20" s="100" t="s">
        <v>61</v>
      </c>
      <c r="F20" s="100" t="s">
        <v>62</v>
      </c>
      <c r="G20" s="2"/>
      <c r="I20" s="2"/>
      <c r="J20" s="65">
        <v>10</v>
      </c>
      <c r="K20" s="78" t="s">
        <v>63</v>
      </c>
      <c r="L20" s="79">
        <v>7.2935355841896383</v>
      </c>
      <c r="M20" s="78" t="s">
        <v>64</v>
      </c>
      <c r="N20" s="79">
        <v>2.9942822750526634</v>
      </c>
      <c r="O20" s="78" t="s">
        <v>65</v>
      </c>
      <c r="P20" s="79">
        <v>4.3811143163712902</v>
      </c>
      <c r="Q20" s="76"/>
      <c r="R20" s="5" t="s">
        <v>66</v>
      </c>
      <c r="T20" s="2"/>
      <c r="U20" s="2"/>
      <c r="V20" s="2"/>
      <c r="X20" s="6" t="s">
        <v>67</v>
      </c>
    </row>
    <row r="21" spans="1:24" s="86" customFormat="1" ht="18" customHeight="1" x14ac:dyDescent="0.15">
      <c r="A21" s="15"/>
      <c r="B21" s="101" t="s">
        <v>68</v>
      </c>
      <c r="C21" s="102"/>
      <c r="D21" s="103">
        <v>58448</v>
      </c>
      <c r="E21" s="104">
        <v>57199</v>
      </c>
      <c r="F21" s="105">
        <f>+E21-D21</f>
        <v>-1249</v>
      </c>
      <c r="G21" s="15"/>
      <c r="J21" s="65">
        <v>11</v>
      </c>
      <c r="K21" s="78" t="s">
        <v>65</v>
      </c>
      <c r="L21" s="79">
        <v>7.291038431634707</v>
      </c>
      <c r="M21" s="78" t="s">
        <v>63</v>
      </c>
      <c r="N21" s="79">
        <v>2.9485855126044327</v>
      </c>
      <c r="O21" s="78" t="s">
        <v>63</v>
      </c>
      <c r="P21" s="79">
        <v>4.3449500715852061</v>
      </c>
      <c r="Q21" s="76"/>
      <c r="S21" s="19" t="s">
        <v>69</v>
      </c>
      <c r="T21" s="106" t="s">
        <v>70</v>
      </c>
      <c r="U21" s="107" t="s">
        <v>71</v>
      </c>
      <c r="V21" s="106" t="s">
        <v>72</v>
      </c>
      <c r="W21" s="106" t="s">
        <v>70</v>
      </c>
      <c r="X21" s="107" t="s">
        <v>73</v>
      </c>
    </row>
    <row r="22" spans="1:24" s="86" customFormat="1" ht="18" customHeight="1" x14ac:dyDescent="0.15">
      <c r="A22" s="2"/>
      <c r="B22" s="101" t="s">
        <v>74</v>
      </c>
      <c r="C22" s="102"/>
      <c r="D22" s="108">
        <v>3745</v>
      </c>
      <c r="E22" s="109">
        <v>832</v>
      </c>
      <c r="F22" s="105">
        <f>+E22-D22</f>
        <v>-2913</v>
      </c>
      <c r="G22" s="2"/>
      <c r="J22" s="65">
        <v>12</v>
      </c>
      <c r="K22" s="78" t="s">
        <v>64</v>
      </c>
      <c r="L22" s="79">
        <v>7.2449593740595839</v>
      </c>
      <c r="M22" s="78" t="s">
        <v>65</v>
      </c>
      <c r="N22" s="79">
        <v>2.9099241152634168</v>
      </c>
      <c r="O22" s="78" t="s">
        <v>64</v>
      </c>
      <c r="P22" s="79">
        <v>4.2506770990069205</v>
      </c>
      <c r="Q22" s="76"/>
      <c r="S22" s="32"/>
      <c r="T22" s="110"/>
      <c r="U22" s="111"/>
      <c r="V22" s="110"/>
      <c r="W22" s="110"/>
      <c r="X22" s="111"/>
    </row>
    <row r="23" spans="1:24" s="86" customFormat="1" ht="18" customHeight="1" x14ac:dyDescent="0.15">
      <c r="A23" s="2"/>
      <c r="B23" s="97" t="s">
        <v>75</v>
      </c>
      <c r="C23" s="34"/>
      <c r="D23" s="108">
        <v>54703</v>
      </c>
      <c r="E23" s="109">
        <f>+E21-E22</f>
        <v>56367</v>
      </c>
      <c r="F23" s="105">
        <f>+E23-D23</f>
        <v>1664</v>
      </c>
      <c r="G23" s="2"/>
      <c r="H23" s="2"/>
      <c r="I23" s="2"/>
      <c r="J23" s="65">
        <v>13</v>
      </c>
      <c r="K23" s="78" t="s">
        <v>55</v>
      </c>
      <c r="L23" s="79">
        <v>7.178165041580244</v>
      </c>
      <c r="M23" s="78" t="s">
        <v>51</v>
      </c>
      <c r="N23" s="79">
        <v>2.8998001841000427</v>
      </c>
      <c r="O23" s="78" t="s">
        <v>55</v>
      </c>
      <c r="P23" s="79">
        <v>4.0649776106383397</v>
      </c>
      <c r="Q23" s="76"/>
      <c r="S23" s="112" t="s">
        <v>76</v>
      </c>
      <c r="T23" s="113">
        <v>2968</v>
      </c>
      <c r="U23" s="114">
        <v>6.4441887226697361</v>
      </c>
      <c r="V23" s="114" t="s">
        <v>77</v>
      </c>
      <c r="W23" s="115" t="s">
        <v>78</v>
      </c>
      <c r="X23" s="115" t="s">
        <v>79</v>
      </c>
    </row>
    <row r="24" spans="1:24" ht="18" customHeight="1" x14ac:dyDescent="0.15">
      <c r="B24" s="97"/>
      <c r="C24" s="98"/>
      <c r="D24" s="116"/>
      <c r="E24" s="116"/>
      <c r="F24" s="117"/>
      <c r="R24" s="86"/>
      <c r="S24" s="118" t="s">
        <v>80</v>
      </c>
      <c r="T24" s="113">
        <v>4908</v>
      </c>
      <c r="U24" s="114">
        <v>10.656360596651975</v>
      </c>
      <c r="V24" s="55" t="s">
        <v>81</v>
      </c>
      <c r="W24" s="113">
        <f>+T23+T24</f>
        <v>7876</v>
      </c>
      <c r="X24" s="115" t="s">
        <v>77</v>
      </c>
    </row>
    <row r="25" spans="1:24" ht="18" customHeight="1" x14ac:dyDescent="0.15">
      <c r="B25" s="101" t="s">
        <v>82</v>
      </c>
      <c r="C25" s="102"/>
      <c r="D25" s="103">
        <v>266</v>
      </c>
      <c r="E25" s="104">
        <v>221</v>
      </c>
      <c r="F25" s="105">
        <f>+E25-D25</f>
        <v>-45</v>
      </c>
      <c r="I25" s="86"/>
      <c r="J25" s="86"/>
      <c r="K25" s="86"/>
      <c r="L25" s="86"/>
      <c r="M25" s="86"/>
      <c r="N25" s="119" t="s">
        <v>83</v>
      </c>
      <c r="O25" s="86"/>
      <c r="P25" s="86"/>
      <c r="Q25" s="86"/>
      <c r="R25" s="86"/>
      <c r="S25" s="118" t="s">
        <v>84</v>
      </c>
      <c r="T25" s="113">
        <v>3315</v>
      </c>
      <c r="U25" s="114">
        <v>7.1976029702325377</v>
      </c>
      <c r="V25" s="55" t="s">
        <v>85</v>
      </c>
      <c r="W25" s="113">
        <f>+W24+T25</f>
        <v>11191</v>
      </c>
      <c r="X25" s="120">
        <f>W25/46057*100</f>
        <v>24.298152289554249</v>
      </c>
    </row>
    <row r="26" spans="1:24" ht="18" customHeight="1" x14ac:dyDescent="0.15">
      <c r="B26" s="97" t="s">
        <v>86</v>
      </c>
      <c r="C26" s="34"/>
      <c r="D26" s="103">
        <v>80</v>
      </c>
      <c r="E26" s="104">
        <v>91</v>
      </c>
      <c r="F26" s="105">
        <f>+E26-D26</f>
        <v>11</v>
      </c>
      <c r="I26" s="121" t="s">
        <v>87</v>
      </c>
      <c r="J26" s="86"/>
      <c r="K26" s="86"/>
      <c r="L26" s="86"/>
      <c r="M26" s="86"/>
      <c r="N26" s="86"/>
      <c r="O26" s="86"/>
      <c r="P26" s="6" t="s">
        <v>29</v>
      </c>
      <c r="Q26" s="86"/>
      <c r="R26" s="86"/>
      <c r="S26" s="118" t="s">
        <v>88</v>
      </c>
      <c r="T26" s="113">
        <v>6399</v>
      </c>
      <c r="U26" s="114">
        <v>13.893653516295027</v>
      </c>
      <c r="V26" s="55" t="s">
        <v>89</v>
      </c>
      <c r="W26" s="113">
        <f>+W25+T26</f>
        <v>17590</v>
      </c>
      <c r="X26" s="115" t="s">
        <v>90</v>
      </c>
    </row>
    <row r="27" spans="1:24" ht="18" customHeight="1" x14ac:dyDescent="0.15">
      <c r="B27" s="122" t="s">
        <v>91</v>
      </c>
      <c r="C27" s="53"/>
      <c r="D27" s="103">
        <v>11</v>
      </c>
      <c r="E27" s="104">
        <v>9.1999999999999993</v>
      </c>
      <c r="F27" s="105">
        <f>+E27-D27</f>
        <v>-1.8000000000000007</v>
      </c>
      <c r="I27" s="86"/>
      <c r="J27" s="123"/>
      <c r="K27" s="68" t="s">
        <v>92</v>
      </c>
      <c r="L27" s="69"/>
      <c r="M27" s="124" t="s">
        <v>93</v>
      </c>
      <c r="N27" s="125"/>
      <c r="O27" s="124" t="s">
        <v>94</v>
      </c>
      <c r="P27" s="125"/>
      <c r="Q27" s="86"/>
      <c r="R27" s="86"/>
      <c r="S27" s="118" t="s">
        <v>95</v>
      </c>
      <c r="T27" s="113">
        <v>4958</v>
      </c>
      <c r="U27" s="114">
        <v>10.764921727424714</v>
      </c>
      <c r="V27" s="55" t="s">
        <v>96</v>
      </c>
      <c r="W27" s="113">
        <f>+W26+T27</f>
        <v>22548</v>
      </c>
      <c r="X27" s="115" t="s">
        <v>90</v>
      </c>
    </row>
    <row r="28" spans="1:24" ht="18" customHeight="1" x14ac:dyDescent="0.15">
      <c r="B28" s="97" t="s">
        <v>97</v>
      </c>
      <c r="C28" s="34"/>
      <c r="D28" s="103">
        <v>118</v>
      </c>
      <c r="E28" s="104">
        <v>57</v>
      </c>
      <c r="F28" s="105">
        <f>+E28-D28</f>
        <v>-61</v>
      </c>
      <c r="I28" s="86"/>
      <c r="J28" s="65">
        <v>1</v>
      </c>
      <c r="K28" s="126" t="s">
        <v>36</v>
      </c>
      <c r="L28" s="127">
        <v>0.8872305140961857</v>
      </c>
      <c r="M28" s="126" t="s">
        <v>36</v>
      </c>
      <c r="N28" s="127">
        <v>1.0856432125088842</v>
      </c>
      <c r="O28" s="126" t="s">
        <v>36</v>
      </c>
      <c r="P28" s="128">
        <v>-0.19841269841269848</v>
      </c>
      <c r="Q28" s="129"/>
      <c r="R28" s="86"/>
      <c r="S28" s="118" t="s">
        <v>98</v>
      </c>
      <c r="T28" s="113">
        <v>4311</v>
      </c>
      <c r="U28" s="114">
        <v>9.360140695225482</v>
      </c>
      <c r="V28" s="55" t="s">
        <v>99</v>
      </c>
      <c r="W28" s="113">
        <f>+W27+T28</f>
        <v>26859</v>
      </c>
      <c r="X28" s="120">
        <f>W28/46057*100</f>
        <v>58.316868228499466</v>
      </c>
    </row>
    <row r="29" spans="1:24" ht="18" customHeight="1" x14ac:dyDescent="0.15">
      <c r="B29" s="130" t="s">
        <v>100</v>
      </c>
      <c r="C29" s="131"/>
      <c r="D29" s="132">
        <v>35</v>
      </c>
      <c r="E29" s="133">
        <v>30</v>
      </c>
      <c r="F29" s="134">
        <f>+E29-D29</f>
        <v>-5</v>
      </c>
      <c r="I29" s="86"/>
      <c r="J29" s="65">
        <v>2</v>
      </c>
      <c r="K29" s="135" t="s">
        <v>37</v>
      </c>
      <c r="L29" s="136">
        <v>0.83058166116332233</v>
      </c>
      <c r="M29" s="135" t="s">
        <v>40</v>
      </c>
      <c r="N29" s="136">
        <v>1.1191789608723539</v>
      </c>
      <c r="O29" s="135" t="s">
        <v>40</v>
      </c>
      <c r="P29" s="137">
        <v>-0.321915757964507</v>
      </c>
      <c r="Q29" s="138"/>
      <c r="R29" s="86"/>
      <c r="S29" s="118" t="s">
        <v>101</v>
      </c>
      <c r="T29" s="113">
        <v>19198</v>
      </c>
      <c r="U29" s="139">
        <v>41.683131771500534</v>
      </c>
      <c r="V29" s="114" t="s">
        <v>42</v>
      </c>
      <c r="W29" s="55"/>
      <c r="X29" s="55"/>
    </row>
    <row r="30" spans="1:24" ht="18" customHeight="1" x14ac:dyDescent="0.15">
      <c r="C30" s="93" t="s">
        <v>102</v>
      </c>
      <c r="J30" s="65">
        <v>3</v>
      </c>
      <c r="K30" s="135" t="s">
        <v>40</v>
      </c>
      <c r="L30" s="136">
        <v>0.79726320290784691</v>
      </c>
      <c r="M30" s="135" t="s">
        <v>37</v>
      </c>
      <c r="N30" s="136">
        <v>1.176022352044704</v>
      </c>
      <c r="O30" s="135" t="s">
        <v>37</v>
      </c>
      <c r="P30" s="137">
        <v>-0.34544069088138163</v>
      </c>
      <c r="Q30" s="138"/>
      <c r="R30" s="86"/>
      <c r="S30" s="118" t="s">
        <v>103</v>
      </c>
      <c r="T30" s="113">
        <f>SUM(T23:T29)</f>
        <v>46057</v>
      </c>
      <c r="U30" s="114" t="s">
        <v>104</v>
      </c>
      <c r="V30" s="114" t="s">
        <v>42</v>
      </c>
      <c r="W30" s="55"/>
      <c r="X30" s="55"/>
    </row>
    <row r="31" spans="1:24" ht="18" customHeight="1" x14ac:dyDescent="0.15">
      <c r="A31" s="8"/>
      <c r="B31" s="140"/>
      <c r="C31" s="141" t="s">
        <v>105</v>
      </c>
      <c r="D31" s="142"/>
      <c r="E31" s="142"/>
      <c r="F31" s="143"/>
      <c r="G31" s="96"/>
      <c r="J31" s="65">
        <v>4</v>
      </c>
      <c r="K31" s="135" t="s">
        <v>57</v>
      </c>
      <c r="L31" s="136">
        <v>0.7587128852197571</v>
      </c>
      <c r="M31" s="135" t="s">
        <v>57</v>
      </c>
      <c r="N31" s="136">
        <v>1.1826305173788638</v>
      </c>
      <c r="O31" s="135" t="s">
        <v>57</v>
      </c>
      <c r="P31" s="137">
        <v>-0.42391763215910672</v>
      </c>
      <c r="Q31" s="138"/>
      <c r="R31" s="86"/>
      <c r="T31" s="144" t="s">
        <v>106</v>
      </c>
      <c r="X31" s="86"/>
    </row>
    <row r="32" spans="1:24" ht="18" customHeight="1" x14ac:dyDescent="0.15">
      <c r="A32" s="2" t="s">
        <v>107</v>
      </c>
      <c r="B32" s="2" t="s">
        <v>108</v>
      </c>
      <c r="G32" s="96"/>
      <c r="J32" s="65">
        <v>5</v>
      </c>
      <c r="K32" s="135" t="s">
        <v>51</v>
      </c>
      <c r="L32" s="136">
        <v>0.71978626434071991</v>
      </c>
      <c r="M32" s="135" t="s">
        <v>51</v>
      </c>
      <c r="N32" s="136">
        <v>1.2098964998540671</v>
      </c>
      <c r="O32" s="135" t="s">
        <v>51</v>
      </c>
      <c r="P32" s="137">
        <v>-0.4901102355133472</v>
      </c>
      <c r="Q32" s="138"/>
      <c r="R32" s="86"/>
      <c r="S32" s="86" t="s">
        <v>109</v>
      </c>
      <c r="T32" s="86"/>
      <c r="U32" s="86"/>
      <c r="V32" s="86"/>
      <c r="W32" s="86"/>
      <c r="X32" s="86"/>
    </row>
    <row r="33" spans="1:24" ht="18" customHeight="1" x14ac:dyDescent="0.15">
      <c r="A33" s="86"/>
      <c r="G33" s="96"/>
      <c r="J33" s="65">
        <v>6</v>
      </c>
      <c r="K33" s="135" t="s">
        <v>48</v>
      </c>
      <c r="L33" s="136">
        <v>0.67089772280699267</v>
      </c>
      <c r="M33" s="135" t="s">
        <v>44</v>
      </c>
      <c r="N33" s="136">
        <v>1.2183039722592028</v>
      </c>
      <c r="O33" s="135" t="s">
        <v>54</v>
      </c>
      <c r="P33" s="137">
        <v>-0.57555765001570847</v>
      </c>
      <c r="Q33" s="138"/>
      <c r="R33" s="86"/>
      <c r="S33" s="2" t="s">
        <v>110</v>
      </c>
    </row>
    <row r="34" spans="1:24" ht="18" customHeight="1" x14ac:dyDescent="0.15">
      <c r="A34" s="5" t="s">
        <v>111</v>
      </c>
      <c r="E34" s="13" t="s">
        <v>112</v>
      </c>
      <c r="F34" s="144"/>
      <c r="G34" s="96"/>
      <c r="J34" s="65">
        <v>7</v>
      </c>
      <c r="K34" s="135" t="s">
        <v>65</v>
      </c>
      <c r="L34" s="136">
        <v>0.65082121672322291</v>
      </c>
      <c r="M34" s="135" t="s">
        <v>54</v>
      </c>
      <c r="N34" s="136">
        <v>1.2252591894439209</v>
      </c>
      <c r="O34" s="135" t="s">
        <v>44</v>
      </c>
      <c r="P34" s="137">
        <v>-0.59289761292919263</v>
      </c>
      <c r="Q34" s="138"/>
      <c r="R34" s="86"/>
      <c r="S34" s="86" t="s">
        <v>113</v>
      </c>
      <c r="T34" s="86"/>
    </row>
    <row r="35" spans="1:24" ht="18" customHeight="1" x14ac:dyDescent="0.15">
      <c r="A35" s="86"/>
      <c r="B35" s="59"/>
      <c r="C35" s="34"/>
      <c r="D35" s="100" t="s">
        <v>114</v>
      </c>
      <c r="E35" s="100" t="s">
        <v>115</v>
      </c>
      <c r="F35" s="145" t="s">
        <v>116</v>
      </c>
      <c r="G35" s="96"/>
      <c r="J35" s="65">
        <v>8</v>
      </c>
      <c r="K35" s="135" t="s">
        <v>54</v>
      </c>
      <c r="L35" s="136">
        <v>0.6497015394282124</v>
      </c>
      <c r="M35" s="135" t="s">
        <v>65</v>
      </c>
      <c r="N35" s="136">
        <v>1.3402751033635856</v>
      </c>
      <c r="O35" s="135" t="s">
        <v>48</v>
      </c>
      <c r="P35" s="137">
        <v>-0.67089772280699267</v>
      </c>
      <c r="Q35" s="138"/>
      <c r="R35" s="86"/>
      <c r="S35" s="2" t="s">
        <v>117</v>
      </c>
      <c r="X35" s="86"/>
    </row>
    <row r="36" spans="1:24" ht="18" customHeight="1" x14ac:dyDescent="0.15">
      <c r="A36" s="86"/>
      <c r="B36" s="59" t="s">
        <v>103</v>
      </c>
      <c r="C36" s="34"/>
      <c r="D36" s="55">
        <v>543</v>
      </c>
      <c r="E36" s="55">
        <v>443</v>
      </c>
      <c r="F36" s="146">
        <f>+E36-D36</f>
        <v>-100</v>
      </c>
      <c r="G36" s="96"/>
      <c r="J36" s="65">
        <v>9</v>
      </c>
      <c r="K36" s="135" t="s">
        <v>44</v>
      </c>
      <c r="L36" s="136">
        <v>0.62540635933001021</v>
      </c>
      <c r="M36" s="135" t="s">
        <v>48</v>
      </c>
      <c r="N36" s="136">
        <v>1.3417954456139853</v>
      </c>
      <c r="O36" s="135" t="s">
        <v>65</v>
      </c>
      <c r="P36" s="137">
        <v>-0.68945388664036267</v>
      </c>
      <c r="Q36" s="138"/>
      <c r="R36" s="86"/>
      <c r="S36" s="2" t="s">
        <v>118</v>
      </c>
      <c r="X36" s="86"/>
    </row>
    <row r="37" spans="1:24" ht="18" customHeight="1" x14ac:dyDescent="0.15">
      <c r="A37" s="56"/>
      <c r="B37" s="59" t="s">
        <v>119</v>
      </c>
      <c r="C37" s="34"/>
      <c r="D37" s="55">
        <v>284</v>
      </c>
      <c r="E37" s="55">
        <v>235</v>
      </c>
      <c r="F37" s="55">
        <f>+E37-D37</f>
        <v>-49</v>
      </c>
      <c r="G37" s="96"/>
      <c r="J37" s="65">
        <v>10</v>
      </c>
      <c r="K37" s="135" t="s">
        <v>45</v>
      </c>
      <c r="L37" s="136">
        <v>0.56639085894405039</v>
      </c>
      <c r="M37" s="135" t="s">
        <v>45</v>
      </c>
      <c r="N37" s="136">
        <v>1.5908195429472025</v>
      </c>
      <c r="O37" s="135" t="s">
        <v>45</v>
      </c>
      <c r="P37" s="137">
        <v>-1.0244286840031522</v>
      </c>
      <c r="Q37" s="138"/>
      <c r="R37" s="86"/>
      <c r="S37" s="2" t="s">
        <v>120</v>
      </c>
      <c r="U37" s="86"/>
      <c r="V37" s="86"/>
      <c r="W37" s="86"/>
      <c r="X37" s="86"/>
    </row>
    <row r="38" spans="1:24" ht="18" customHeight="1" x14ac:dyDescent="0.15">
      <c r="A38" s="56"/>
      <c r="B38" s="59" t="s">
        <v>121</v>
      </c>
      <c r="C38" s="34"/>
      <c r="D38" s="55">
        <v>57</v>
      </c>
      <c r="E38" s="55">
        <v>65</v>
      </c>
      <c r="F38" s="55">
        <f>+E38-D38</f>
        <v>8</v>
      </c>
      <c r="G38" s="96"/>
      <c r="J38" s="65">
        <v>11</v>
      </c>
      <c r="K38" s="135" t="s">
        <v>55</v>
      </c>
      <c r="L38" s="136">
        <v>0.4865566906391145</v>
      </c>
      <c r="M38" s="135" t="s">
        <v>64</v>
      </c>
      <c r="N38" s="136">
        <v>1.6450998094091684</v>
      </c>
      <c r="O38" s="135" t="s">
        <v>55</v>
      </c>
      <c r="P38" s="137">
        <v>-1.2031454953121263</v>
      </c>
      <c r="Q38" s="138"/>
      <c r="R38" s="86"/>
      <c r="S38" s="86"/>
      <c r="T38" s="86"/>
      <c r="U38" s="86"/>
      <c r="V38" s="86"/>
      <c r="W38" s="86"/>
      <c r="X38" s="86"/>
    </row>
    <row r="39" spans="1:24" ht="16.5" customHeight="1" x14ac:dyDescent="0.15">
      <c r="A39" s="86"/>
      <c r="B39" s="59" t="s">
        <v>100</v>
      </c>
      <c r="C39" s="147"/>
      <c r="D39" s="55">
        <v>44</v>
      </c>
      <c r="E39" s="55">
        <v>30</v>
      </c>
      <c r="F39" s="146">
        <f>+E39-D39</f>
        <v>-14</v>
      </c>
      <c r="G39" s="96"/>
      <c r="J39" s="65">
        <v>12</v>
      </c>
      <c r="K39" s="135" t="s">
        <v>63</v>
      </c>
      <c r="L39" s="136">
        <v>0.45035248917160509</v>
      </c>
      <c r="M39" s="135" t="s">
        <v>55</v>
      </c>
      <c r="N39" s="136">
        <v>1.6897021859512409</v>
      </c>
      <c r="O39" s="135" t="s">
        <v>64</v>
      </c>
      <c r="P39" s="137">
        <v>-1.2513792757548401</v>
      </c>
      <c r="Q39" s="138"/>
      <c r="R39" s="86"/>
      <c r="S39" s="86"/>
      <c r="T39" s="86"/>
      <c r="U39" s="86"/>
      <c r="V39" s="86"/>
      <c r="W39" s="86"/>
      <c r="X39" s="86"/>
    </row>
    <row r="40" spans="1:24" ht="16.5" customHeight="1" x14ac:dyDescent="0.15">
      <c r="A40" s="86"/>
      <c r="B40" s="41" t="s">
        <v>122</v>
      </c>
      <c r="C40" s="148"/>
      <c r="D40" s="115">
        <v>24.9</v>
      </c>
      <c r="E40" s="115">
        <v>14.4</v>
      </c>
      <c r="F40" s="139">
        <f>+E40-D40</f>
        <v>-10.499999999999998</v>
      </c>
      <c r="G40" s="96"/>
      <c r="J40" s="65">
        <v>13</v>
      </c>
      <c r="K40" s="135" t="s">
        <v>64</v>
      </c>
      <c r="L40" s="136">
        <v>0.39372053365432841</v>
      </c>
      <c r="M40" s="135" t="s">
        <v>63</v>
      </c>
      <c r="N40" s="136">
        <v>1.747041446927273</v>
      </c>
      <c r="O40" s="135" t="s">
        <v>63</v>
      </c>
      <c r="P40" s="137">
        <v>-1.2966889577556679</v>
      </c>
      <c r="Q40" s="138"/>
      <c r="R40" s="86"/>
    </row>
    <row r="41" spans="1:24" ht="16.5" customHeight="1" x14ac:dyDescent="0.15">
      <c r="C41" s="144" t="s">
        <v>123</v>
      </c>
      <c r="G41" s="96"/>
      <c r="K41" s="144" t="s">
        <v>124</v>
      </c>
      <c r="Q41" s="138"/>
      <c r="R41" s="86"/>
    </row>
    <row r="42" spans="1:24" ht="16.5" customHeight="1" x14ac:dyDescent="0.15">
      <c r="B42" s="2" t="s">
        <v>125</v>
      </c>
      <c r="G42" s="96"/>
      <c r="K42" s="144" t="s">
        <v>126</v>
      </c>
      <c r="P42" s="96"/>
      <c r="R42" s="86"/>
      <c r="X42" s="149" t="s">
        <v>127</v>
      </c>
    </row>
    <row r="43" spans="1:24" ht="16.5" customHeight="1" x14ac:dyDescent="0.15">
      <c r="M43" s="119" t="s">
        <v>128</v>
      </c>
      <c r="P43" s="96"/>
      <c r="Q43" s="96"/>
      <c r="R43" s="86"/>
    </row>
    <row r="44" spans="1:24" ht="16.5" customHeight="1" x14ac:dyDescent="0.15">
      <c r="M44" s="119" t="s">
        <v>128</v>
      </c>
      <c r="Q44" s="96"/>
      <c r="R44" s="86"/>
    </row>
    <row r="45" spans="1:24" ht="16.5" customHeight="1" x14ac:dyDescent="0.15">
      <c r="M45" s="2"/>
      <c r="R45" s="86"/>
      <c r="S45" s="86"/>
      <c r="T45" s="86"/>
    </row>
    <row r="46" spans="1:24" ht="16.5" customHeight="1" x14ac:dyDescent="0.15">
      <c r="M46" s="2"/>
      <c r="R46" s="86"/>
      <c r="S46" s="86"/>
      <c r="T46" s="86"/>
    </row>
    <row r="47" spans="1:24" ht="16.5" customHeight="1" x14ac:dyDescent="0.15">
      <c r="M47" s="2"/>
      <c r="R47" s="86"/>
      <c r="S47" s="86"/>
      <c r="T47" s="86"/>
    </row>
    <row r="48" spans="1:24" ht="16.5" customHeight="1" x14ac:dyDescent="0.15">
      <c r="M48" s="2"/>
      <c r="R48" s="86"/>
      <c r="S48" s="86"/>
      <c r="T48" s="86"/>
    </row>
    <row r="49" spans="10:20" ht="16.5" customHeight="1" x14ac:dyDescent="0.15">
      <c r="M49" s="2"/>
      <c r="R49" s="86"/>
      <c r="S49" s="86"/>
      <c r="T49" s="86"/>
    </row>
    <row r="50" spans="10:20" ht="16.5" customHeight="1" x14ac:dyDescent="0.15">
      <c r="M50" s="2"/>
      <c r="R50" s="86"/>
      <c r="S50" s="86"/>
      <c r="T50" s="86"/>
    </row>
    <row r="51" spans="10:20" ht="16.5" customHeight="1" x14ac:dyDescent="0.15">
      <c r="J51" s="58"/>
      <c r="K51" s="58"/>
      <c r="L51" s="56"/>
      <c r="M51" s="58"/>
      <c r="N51" s="150"/>
      <c r="O51" s="58"/>
      <c r="R51" s="86"/>
      <c r="S51" s="86"/>
      <c r="T51" s="86"/>
    </row>
    <row r="52" spans="10:20" ht="16.5" customHeight="1" x14ac:dyDescent="0.15">
      <c r="R52" s="86"/>
      <c r="S52" s="86"/>
      <c r="T52" s="86"/>
    </row>
    <row r="53" spans="10:20" ht="16.5" customHeight="1" x14ac:dyDescent="0.15">
      <c r="S53" s="86"/>
      <c r="T53" s="86"/>
    </row>
    <row r="54" spans="10:20" ht="16.5" customHeight="1" x14ac:dyDescent="0.15">
      <c r="S54" s="86"/>
      <c r="T54" s="86"/>
    </row>
    <row r="55" spans="10:20" ht="16.5" customHeight="1" x14ac:dyDescent="0.15">
      <c r="S55" s="86"/>
      <c r="T55" s="86"/>
    </row>
    <row r="56" spans="10:20" ht="16.5" customHeight="1" x14ac:dyDescent="0.15">
      <c r="S56" s="86"/>
      <c r="T56" s="86"/>
    </row>
    <row r="57" spans="10:20" ht="16.5" customHeight="1" x14ac:dyDescent="0.15">
      <c r="S57" s="86"/>
      <c r="T57" s="86"/>
    </row>
    <row r="58" spans="10:20" ht="16.5" customHeight="1" x14ac:dyDescent="0.15">
      <c r="S58" s="86"/>
      <c r="T58" s="86"/>
    </row>
    <row r="59" spans="10:20" ht="16.5" customHeight="1" x14ac:dyDescent="0.15">
      <c r="S59" s="86"/>
      <c r="T59" s="86"/>
    </row>
    <row r="60" spans="10:20" ht="16.5" customHeight="1" x14ac:dyDescent="0.15">
      <c r="S60" s="86"/>
      <c r="T60" s="86"/>
    </row>
    <row r="61" spans="10:20" ht="16.5" customHeight="1" x14ac:dyDescent="0.15">
      <c r="S61" s="86"/>
      <c r="T61" s="86"/>
    </row>
    <row r="62" spans="10:20" ht="16.5" customHeight="1" x14ac:dyDescent="0.15">
      <c r="S62" s="86"/>
      <c r="T62" s="86"/>
    </row>
    <row r="63" spans="10:20" ht="16.5" customHeight="1" x14ac:dyDescent="0.15">
      <c r="S63" s="86"/>
      <c r="T63" s="86"/>
    </row>
    <row r="64" spans="10:20" ht="16.5" customHeight="1" x14ac:dyDescent="0.15">
      <c r="S64" s="86"/>
      <c r="T64" s="86"/>
    </row>
    <row r="65" spans="19:20" ht="16.5" customHeight="1" x14ac:dyDescent="0.15">
      <c r="S65" s="86"/>
      <c r="T65" s="86"/>
    </row>
    <row r="66" spans="19:20" ht="16.5" customHeight="1" x14ac:dyDescent="0.15">
      <c r="S66" s="86"/>
      <c r="T66" s="86"/>
    </row>
    <row r="67" spans="19:20" ht="16.5" customHeight="1" x14ac:dyDescent="0.15">
      <c r="S67" s="86"/>
      <c r="T67" s="86"/>
    </row>
    <row r="68" spans="19:20" ht="16.5" customHeight="1" x14ac:dyDescent="0.15">
      <c r="S68" s="86"/>
      <c r="T68" s="86"/>
    </row>
    <row r="69" spans="19:20" ht="16.5" customHeight="1" x14ac:dyDescent="0.15">
      <c r="S69" s="86"/>
      <c r="T69" s="86"/>
    </row>
    <row r="70" spans="19:20" ht="16.5" customHeight="1" x14ac:dyDescent="0.15">
      <c r="S70" s="86"/>
      <c r="T70" s="86"/>
    </row>
  </sheetData>
  <mergeCells count="16">
    <mergeCell ref="X21:X22"/>
    <mergeCell ref="K27:L27"/>
    <mergeCell ref="M27:N27"/>
    <mergeCell ref="O27:P27"/>
    <mergeCell ref="O10:P10"/>
    <mergeCell ref="S21:S22"/>
    <mergeCell ref="T21:T22"/>
    <mergeCell ref="U21:U22"/>
    <mergeCell ref="V21:V22"/>
    <mergeCell ref="W21:W22"/>
    <mergeCell ref="K10:L10"/>
    <mergeCell ref="M10:N10"/>
    <mergeCell ref="D3:D4"/>
    <mergeCell ref="E3:E4"/>
    <mergeCell ref="F3:F4"/>
    <mergeCell ref="G3:G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Ｂ表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2019-02-22T21:17:18Z</dcterms:created>
  <dcterms:modified xsi:type="dcterms:W3CDTF">2019-02-22T21:59:49Z</dcterms:modified>
</cp:coreProperties>
</file>