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ocuments\"/>
    </mc:Choice>
  </mc:AlternateContent>
  <bookViews>
    <workbookView xWindow="0" yWindow="0" windowWidth="20490" windowHeight="7770" activeTab="3"/>
  </bookViews>
  <sheets>
    <sheet name="ＡＢ表" sheetId="1" r:id="rId1"/>
    <sheet name="Ｃ表" sheetId="2" r:id="rId2"/>
    <sheet name="Ｄ表" sheetId="3" r:id="rId3"/>
    <sheet name="Ｆ表"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4" l="1"/>
  <c r="F16" i="4"/>
  <c r="C16" i="4"/>
  <c r="R19" i="3"/>
  <c r="Q19" i="3"/>
  <c r="R18" i="3"/>
  <c r="Q18" i="3"/>
  <c r="R17" i="3"/>
  <c r="Q17" i="3"/>
  <c r="R16" i="3"/>
  <c r="Q16" i="3"/>
  <c r="R15" i="3"/>
  <c r="Q15" i="3"/>
  <c r="R13" i="3"/>
  <c r="Q13" i="3"/>
  <c r="R12" i="3"/>
  <c r="Q12" i="3"/>
  <c r="R11" i="3"/>
  <c r="Q11" i="3"/>
  <c r="R10" i="3"/>
  <c r="Q10" i="3"/>
  <c r="R9" i="3"/>
  <c r="Q9" i="3"/>
  <c r="R8" i="3"/>
  <c r="Q8" i="3"/>
  <c r="R7" i="3"/>
  <c r="Q7" i="3"/>
  <c r="R6" i="3"/>
  <c r="Q6" i="3"/>
  <c r="R5" i="3"/>
  <c r="Q5" i="3"/>
  <c r="R3" i="3"/>
  <c r="Q3" i="3"/>
  <c r="V9" i="2"/>
  <c r="V8" i="2"/>
  <c r="V7" i="2"/>
  <c r="V6" i="2"/>
  <c r="D26" i="1"/>
  <c r="D25" i="1"/>
  <c r="D22" i="1"/>
  <c r="D21" i="1"/>
  <c r="D20" i="1"/>
  <c r="D17" i="1"/>
  <c r="D16" i="1"/>
  <c r="D15" i="1"/>
  <c r="D14" i="1"/>
  <c r="D11" i="1"/>
  <c r="D10" i="1"/>
  <c r="D7" i="1"/>
  <c r="D6" i="1"/>
  <c r="D5" i="1"/>
  <c r="D4" i="1"/>
  <c r="D28" i="1" s="1"/>
</calcChain>
</file>

<file path=xl/sharedStrings.xml><?xml version="1.0" encoding="utf-8"?>
<sst xmlns="http://schemas.openxmlformats.org/spreadsheetml/2006/main" count="477" uniqueCount="294">
  <si>
    <t>【Ａ表・下松市の住みよさランキング順位比較】</t>
    <rPh sb="2" eb="3">
      <t>ヒョウ</t>
    </rPh>
    <rPh sb="4" eb="7">
      <t>クダマツシ</t>
    </rPh>
    <rPh sb="8" eb="12">
      <t>ス</t>
    </rPh>
    <rPh sb="17" eb="19">
      <t>ジュンイ</t>
    </rPh>
    <rPh sb="19" eb="21">
      <t>ヒカク</t>
    </rPh>
    <phoneticPr fontId="3"/>
  </si>
  <si>
    <t>【Ｂ表・ﾗﾝｸ30位①と30位内都市の参考数値②③④】</t>
    <rPh sb="2" eb="3">
      <t>ヒョウ</t>
    </rPh>
    <rPh sb="9" eb="10">
      <t>イ</t>
    </rPh>
    <rPh sb="14" eb="15">
      <t>イ</t>
    </rPh>
    <rPh sb="15" eb="16">
      <t>ナイ</t>
    </rPh>
    <rPh sb="16" eb="18">
      <t>トシ</t>
    </rPh>
    <rPh sb="19" eb="21">
      <t>サンコウ</t>
    </rPh>
    <rPh sb="21" eb="23">
      <t>スウチ</t>
    </rPh>
    <phoneticPr fontId="3"/>
  </si>
  <si>
    <t>前回順位</t>
    <rPh sb="0" eb="2">
      <t>ゼンカイ</t>
    </rPh>
    <rPh sb="2" eb="4">
      <t>ジュンイ</t>
    </rPh>
    <phoneticPr fontId="3"/>
  </si>
  <si>
    <t>今回順位</t>
    <rPh sb="0" eb="2">
      <t>コンカイ</t>
    </rPh>
    <rPh sb="2" eb="4">
      <t>ジュンイ</t>
    </rPh>
    <phoneticPr fontId="3"/>
  </si>
  <si>
    <t>変動差</t>
    <rPh sb="0" eb="2">
      <t>ヘンドウ</t>
    </rPh>
    <rPh sb="2" eb="3">
      <t>サ</t>
    </rPh>
    <phoneticPr fontId="3"/>
  </si>
  <si>
    <t>①ベスト３０位</t>
    <rPh sb="6" eb="7">
      <t>イ</t>
    </rPh>
    <phoneticPr fontId="3"/>
  </si>
  <si>
    <t>偏差値</t>
    <rPh sb="0" eb="3">
      <t>ヘンサチ</t>
    </rPh>
    <phoneticPr fontId="3"/>
  </si>
  <si>
    <t>②人口増加率・％</t>
    <rPh sb="1" eb="3">
      <t>ジンコウ</t>
    </rPh>
    <rPh sb="3" eb="5">
      <t>ゾウカ</t>
    </rPh>
    <rPh sb="5" eb="6">
      <t>リツ</t>
    </rPh>
    <phoneticPr fontId="3"/>
  </si>
  <si>
    <t>③住宅水準を除く順位の単純合計</t>
    <rPh sb="1" eb="3">
      <t>ジュウタク</t>
    </rPh>
    <rPh sb="3" eb="5">
      <t>スイジュン</t>
    </rPh>
    <rPh sb="6" eb="7">
      <t>ノゾ</t>
    </rPh>
    <rPh sb="8" eb="10">
      <t>ジュンイ</t>
    </rPh>
    <rPh sb="11" eb="13">
      <t>タンジュン</t>
    </rPh>
    <rPh sb="13" eb="15">
      <t>ゴウケイ</t>
    </rPh>
    <phoneticPr fontId="3"/>
  </si>
  <si>
    <t>④一人当り市税収・万円</t>
    <rPh sb="1" eb="3">
      <t>ヒトリ</t>
    </rPh>
    <rPh sb="3" eb="4">
      <t>アタ</t>
    </rPh>
    <rPh sb="5" eb="6">
      <t>シ</t>
    </rPh>
    <rPh sb="6" eb="8">
      <t>ゼイシュウ</t>
    </rPh>
    <rPh sb="9" eb="11">
      <t>マンエン</t>
    </rPh>
    <phoneticPr fontId="3"/>
  </si>
  <si>
    <t>主要因（推定）</t>
    <rPh sb="0" eb="1">
      <t>シュ</t>
    </rPh>
    <rPh sb="1" eb="3">
      <t>ヨウイン</t>
    </rPh>
    <rPh sb="4" eb="6">
      <t>スイテイ</t>
    </rPh>
    <phoneticPr fontId="3"/>
  </si>
  <si>
    <t>●安心度</t>
    <rPh sb="1" eb="3">
      <t>アンシン</t>
    </rPh>
    <rPh sb="3" eb="4">
      <t>ド</t>
    </rPh>
    <phoneticPr fontId="3"/>
  </si>
  <si>
    <t>印西</t>
    <rPh sb="0" eb="2">
      <t>インザイ</t>
    </rPh>
    <phoneticPr fontId="3"/>
  </si>
  <si>
    <t>千葉</t>
    <rPh sb="0" eb="2">
      <t>チバ</t>
    </rPh>
    <phoneticPr fontId="3"/>
  </si>
  <si>
    <t>長久手</t>
    <rPh sb="0" eb="3">
      <t>ナガクテ</t>
    </rPh>
    <phoneticPr fontId="3"/>
  </si>
  <si>
    <t>ﾄﾖﾀ関連</t>
    <rPh sb="3" eb="5">
      <t>カンレン</t>
    </rPh>
    <phoneticPr fontId="3"/>
  </si>
  <si>
    <t>①病院・診療所病床数（人口千人当り）</t>
    <rPh sb="1" eb="3">
      <t>ビョウイン</t>
    </rPh>
    <rPh sb="4" eb="7">
      <t>シンリョウショ</t>
    </rPh>
    <rPh sb="7" eb="10">
      <t>ビョウショウスウ</t>
    </rPh>
    <rPh sb="11" eb="13">
      <t>ジンコウ</t>
    </rPh>
    <rPh sb="13" eb="15">
      <t>センニン</t>
    </rPh>
    <rPh sb="15" eb="16">
      <t>アタ</t>
    </rPh>
    <phoneticPr fontId="3"/>
  </si>
  <si>
    <t>砺波</t>
    <rPh sb="0" eb="2">
      <t>トナミ</t>
    </rPh>
    <phoneticPr fontId="3"/>
  </si>
  <si>
    <t>富山</t>
    <rPh sb="0" eb="2">
      <t>トヤマ</t>
    </rPh>
    <phoneticPr fontId="3"/>
  </si>
  <si>
    <t>名取</t>
    <rPh sb="0" eb="2">
      <t>ナトリ</t>
    </rPh>
    <phoneticPr fontId="3"/>
  </si>
  <si>
    <t>東海</t>
    <rPh sb="0" eb="2">
      <t>トウカイ</t>
    </rPh>
    <phoneticPr fontId="3"/>
  </si>
  <si>
    <t>新日鉄</t>
    <rPh sb="0" eb="3">
      <t>シンニッテツ</t>
    </rPh>
    <phoneticPr fontId="3"/>
  </si>
  <si>
    <t>②介護老人施設定員数÷65歳以上の千人当り）</t>
    <rPh sb="1" eb="3">
      <t>カイゴ</t>
    </rPh>
    <rPh sb="3" eb="5">
      <t>ロウジン</t>
    </rPh>
    <rPh sb="5" eb="7">
      <t>シセツ</t>
    </rPh>
    <rPh sb="7" eb="9">
      <t>テイイン</t>
    </rPh>
    <rPh sb="9" eb="10">
      <t>スウ</t>
    </rPh>
    <rPh sb="13" eb="14">
      <t>サイ</t>
    </rPh>
    <rPh sb="14" eb="16">
      <t>イジョウ</t>
    </rPh>
    <rPh sb="17" eb="18">
      <t>セン</t>
    </rPh>
    <rPh sb="19" eb="20">
      <t>アタ</t>
    </rPh>
    <phoneticPr fontId="3"/>
  </si>
  <si>
    <t>愛知</t>
    <rPh sb="0" eb="2">
      <t>アイチ</t>
    </rPh>
    <phoneticPr fontId="3"/>
  </si>
  <si>
    <t>野々市</t>
    <rPh sb="0" eb="3">
      <t>ノノイチ</t>
    </rPh>
    <phoneticPr fontId="3"/>
  </si>
  <si>
    <t>成田</t>
    <rPh sb="0" eb="2">
      <t>ナリタ</t>
    </rPh>
    <phoneticPr fontId="3"/>
  </si>
  <si>
    <t>国際空港</t>
    <rPh sb="0" eb="2">
      <t>コクサイ</t>
    </rPh>
    <rPh sb="2" eb="4">
      <t>クウコウ</t>
    </rPh>
    <phoneticPr fontId="3"/>
  </si>
  <si>
    <t>③合計特殊出生率（15～49歳の女性一人当り）</t>
    <rPh sb="1" eb="3">
      <t>ゴウケイ</t>
    </rPh>
    <rPh sb="3" eb="5">
      <t>トクシュ</t>
    </rPh>
    <rPh sb="5" eb="7">
      <t>シュッセイ</t>
    </rPh>
    <rPh sb="7" eb="8">
      <t>リツ</t>
    </rPh>
    <rPh sb="14" eb="15">
      <t>サイ</t>
    </rPh>
    <rPh sb="16" eb="18">
      <t>ジョセイ</t>
    </rPh>
    <rPh sb="18" eb="20">
      <t>ヒトリ</t>
    </rPh>
    <rPh sb="20" eb="21">
      <t>アタ</t>
    </rPh>
    <phoneticPr fontId="3"/>
  </si>
  <si>
    <t>石川</t>
    <rPh sb="0" eb="2">
      <t>イシカワ</t>
    </rPh>
    <phoneticPr fontId="3"/>
  </si>
  <si>
    <t>草津</t>
    <rPh sb="0" eb="2">
      <t>クサツ</t>
    </rPh>
    <phoneticPr fontId="3"/>
  </si>
  <si>
    <t>福井</t>
    <rPh sb="0" eb="2">
      <t>フクイ</t>
    </rPh>
    <phoneticPr fontId="3"/>
  </si>
  <si>
    <t>常滑</t>
    <rPh sb="0" eb="2">
      <t>トコナメ</t>
    </rPh>
    <phoneticPr fontId="3"/>
  </si>
  <si>
    <t>④（保育施設定員数－待機児童数）÷４歳まで</t>
    <rPh sb="2" eb="4">
      <t>ホイク</t>
    </rPh>
    <rPh sb="4" eb="6">
      <t>シセツ</t>
    </rPh>
    <rPh sb="6" eb="9">
      <t>テイインスウ</t>
    </rPh>
    <rPh sb="10" eb="12">
      <t>タイキ</t>
    </rPh>
    <rPh sb="12" eb="14">
      <t>ジドウ</t>
    </rPh>
    <rPh sb="14" eb="15">
      <t>スウ</t>
    </rPh>
    <rPh sb="18" eb="19">
      <t>サイ</t>
    </rPh>
    <phoneticPr fontId="3"/>
  </si>
  <si>
    <t>研究施設</t>
    <rPh sb="0" eb="2">
      <t>ケンキュウ</t>
    </rPh>
    <rPh sb="2" eb="4">
      <t>シセツ</t>
    </rPh>
    <phoneticPr fontId="3"/>
  </si>
  <si>
    <t>　　の人数</t>
    <rPh sb="3" eb="5">
      <t>ニンズウ</t>
    </rPh>
    <phoneticPr fontId="3"/>
  </si>
  <si>
    <t>魚津</t>
    <rPh sb="0" eb="2">
      <t>ウオヅ</t>
    </rPh>
    <phoneticPr fontId="3"/>
  </si>
  <si>
    <t>日進</t>
    <rPh sb="0" eb="2">
      <t>ニッシン</t>
    </rPh>
    <phoneticPr fontId="3"/>
  </si>
  <si>
    <t>●利便度</t>
    <rPh sb="1" eb="3">
      <t>リベン</t>
    </rPh>
    <rPh sb="3" eb="4">
      <t>ド</t>
    </rPh>
    <phoneticPr fontId="3"/>
  </si>
  <si>
    <t>鯖江</t>
    <rPh sb="0" eb="2">
      <t>サバエ</t>
    </rPh>
    <phoneticPr fontId="3"/>
  </si>
  <si>
    <t>妙高</t>
    <rPh sb="0" eb="2">
      <t>ミョウコウ</t>
    </rPh>
    <phoneticPr fontId="3"/>
  </si>
  <si>
    <t>観光産業</t>
    <rPh sb="0" eb="2">
      <t>カンコウ</t>
    </rPh>
    <rPh sb="2" eb="4">
      <t>サンギョウ</t>
    </rPh>
    <phoneticPr fontId="3"/>
  </si>
  <si>
    <t>⑤小売業年間販売高（人口当り）</t>
    <rPh sb="1" eb="4">
      <t>コウリギョウ</t>
    </rPh>
    <rPh sb="4" eb="6">
      <t>ネンカン</t>
    </rPh>
    <rPh sb="6" eb="8">
      <t>ハンバイ</t>
    </rPh>
    <rPh sb="8" eb="9">
      <t>ダカ</t>
    </rPh>
    <rPh sb="10" eb="12">
      <t>ジンコウ</t>
    </rPh>
    <rPh sb="12" eb="13">
      <t>アタ</t>
    </rPh>
    <phoneticPr fontId="3"/>
  </si>
  <si>
    <t>坂井</t>
    <rPh sb="0" eb="2">
      <t>サカイ</t>
    </rPh>
    <phoneticPr fontId="3"/>
  </si>
  <si>
    <t>住宅流通</t>
    <rPh sb="0" eb="2">
      <t>ジュウタク</t>
    </rPh>
    <rPh sb="2" eb="4">
      <t>リュウツウ</t>
    </rPh>
    <phoneticPr fontId="3"/>
  </si>
  <si>
    <t>⑥大型店舗面積（人口当り）</t>
    <rPh sb="1" eb="3">
      <t>オオガタ</t>
    </rPh>
    <rPh sb="3" eb="5">
      <t>テンポ</t>
    </rPh>
    <rPh sb="5" eb="7">
      <t>メンセキ</t>
    </rPh>
    <rPh sb="8" eb="10">
      <t>ジンコウ</t>
    </rPh>
    <rPh sb="10" eb="11">
      <t>アタ</t>
    </rPh>
    <phoneticPr fontId="3"/>
  </si>
  <si>
    <t>能美</t>
    <rPh sb="0" eb="2">
      <t>ノウミ</t>
    </rPh>
    <phoneticPr fontId="3"/>
  </si>
  <si>
    <t>守谷</t>
    <rPh sb="0" eb="2">
      <t>モリヤ</t>
    </rPh>
    <phoneticPr fontId="3"/>
  </si>
  <si>
    <t>黒部</t>
    <rPh sb="0" eb="2">
      <t>クロベ</t>
    </rPh>
    <phoneticPr fontId="3"/>
  </si>
  <si>
    <t>関電ダム</t>
    <rPh sb="0" eb="2">
      <t>カンデン</t>
    </rPh>
    <phoneticPr fontId="3"/>
  </si>
  <si>
    <t>茨城</t>
    <rPh sb="0" eb="2">
      <t>イバラギ</t>
    </rPh>
    <phoneticPr fontId="3"/>
  </si>
  <si>
    <t>●快適度</t>
    <rPh sb="1" eb="3">
      <t>カイテキ</t>
    </rPh>
    <rPh sb="3" eb="4">
      <t>ド</t>
    </rPh>
    <phoneticPr fontId="3"/>
  </si>
  <si>
    <t>宮城</t>
    <rPh sb="0" eb="2">
      <t>ミヤギ</t>
    </rPh>
    <phoneticPr fontId="3"/>
  </si>
  <si>
    <t>下松</t>
    <rPh sb="0" eb="2">
      <t>ク</t>
    </rPh>
    <phoneticPr fontId="3"/>
  </si>
  <si>
    <t>⑦汚水処理普及率（人口当り）</t>
    <rPh sb="1" eb="3">
      <t>オスイ</t>
    </rPh>
    <rPh sb="3" eb="5">
      <t>ショリ</t>
    </rPh>
    <rPh sb="5" eb="7">
      <t>フキュウ</t>
    </rPh>
    <rPh sb="7" eb="8">
      <t>リツ</t>
    </rPh>
    <rPh sb="9" eb="11">
      <t>ジンコウ</t>
    </rPh>
    <rPh sb="11" eb="12">
      <t>アタ</t>
    </rPh>
    <phoneticPr fontId="3"/>
  </si>
  <si>
    <t>つくば</t>
    <phoneticPr fontId="3"/>
  </si>
  <si>
    <t>⑧都市公園面積（人口当り）</t>
    <rPh sb="1" eb="3">
      <t>トシ</t>
    </rPh>
    <rPh sb="3" eb="5">
      <t>コウエン</t>
    </rPh>
    <rPh sb="5" eb="7">
      <t>メンセキ</t>
    </rPh>
    <rPh sb="8" eb="10">
      <t>ジンコウ</t>
    </rPh>
    <rPh sb="10" eb="11">
      <t>アタ</t>
    </rPh>
    <phoneticPr fontId="3"/>
  </si>
  <si>
    <t>⑨転入転出人口増減率</t>
    <rPh sb="1" eb="3">
      <t>テンニュウ</t>
    </rPh>
    <rPh sb="3" eb="5">
      <t>テンシュツ</t>
    </rPh>
    <rPh sb="5" eb="7">
      <t>ジンコウ</t>
    </rPh>
    <rPh sb="7" eb="9">
      <t>ゾウゲン</t>
    </rPh>
    <rPh sb="9" eb="10">
      <t>リツ</t>
    </rPh>
    <phoneticPr fontId="3"/>
  </si>
  <si>
    <t>本巣</t>
    <rPh sb="0" eb="2">
      <t>モトス</t>
    </rPh>
    <phoneticPr fontId="3"/>
  </si>
  <si>
    <t>岐阜</t>
    <rPh sb="0" eb="2">
      <t>ギフ</t>
    </rPh>
    <phoneticPr fontId="3"/>
  </si>
  <si>
    <t>⑩住宅着工件数（世帯当り）</t>
    <rPh sb="1" eb="3">
      <t>ジュウタク</t>
    </rPh>
    <rPh sb="3" eb="5">
      <t>チャッコウ</t>
    </rPh>
    <rPh sb="5" eb="7">
      <t>ケンスウ</t>
    </rPh>
    <rPh sb="8" eb="10">
      <t>セタイ</t>
    </rPh>
    <rPh sb="10" eb="11">
      <t>アタ</t>
    </rPh>
    <phoneticPr fontId="3"/>
  </si>
  <si>
    <t>滑川</t>
    <rPh sb="0" eb="2">
      <t>ナメカワ</t>
    </rPh>
    <phoneticPr fontId="3"/>
  </si>
  <si>
    <t>以下マイナス</t>
    <rPh sb="0" eb="2">
      <t>イカ</t>
    </rPh>
    <phoneticPr fontId="3"/>
  </si>
  <si>
    <t>●富裕度</t>
    <rPh sb="1" eb="3">
      <t>フユウ</t>
    </rPh>
    <rPh sb="3" eb="4">
      <t>ド</t>
    </rPh>
    <phoneticPr fontId="3"/>
  </si>
  <si>
    <t>⑪財政力指数</t>
    <rPh sb="1" eb="3">
      <t>ザイセイ</t>
    </rPh>
    <rPh sb="3" eb="4">
      <t>リョク</t>
    </rPh>
    <rPh sb="4" eb="6">
      <t>シスウ</t>
    </rPh>
    <phoneticPr fontId="3"/>
  </si>
  <si>
    <t>新潟</t>
    <rPh sb="0" eb="2">
      <t>ニイガタ</t>
    </rPh>
    <phoneticPr fontId="3"/>
  </si>
  <si>
    <t>⑫地方税収入額（人口当り）</t>
    <rPh sb="1" eb="3">
      <t>チホウ</t>
    </rPh>
    <rPh sb="4" eb="6">
      <t>シュウニュウ</t>
    </rPh>
    <rPh sb="6" eb="7">
      <t>ガク</t>
    </rPh>
    <rPh sb="8" eb="10">
      <t>ジンコウ</t>
    </rPh>
    <rPh sb="10" eb="11">
      <t>アタ</t>
    </rPh>
    <phoneticPr fontId="3"/>
  </si>
  <si>
    <t>〔注目〕</t>
    <rPh sb="1" eb="3">
      <t>チュウモク</t>
    </rPh>
    <phoneticPr fontId="3"/>
  </si>
  <si>
    <t>⑬課税対象所得（納税義務者一人当り）</t>
    <rPh sb="1" eb="3">
      <t>カゼイ</t>
    </rPh>
    <rPh sb="3" eb="5">
      <t>タイショウ</t>
    </rPh>
    <rPh sb="5" eb="7">
      <t>ショトク</t>
    </rPh>
    <rPh sb="8" eb="10">
      <t>ノウゼイ</t>
    </rPh>
    <rPh sb="10" eb="13">
      <t>ギムシャ</t>
    </rPh>
    <rPh sb="13" eb="15">
      <t>ヒトリ</t>
    </rPh>
    <rPh sb="15" eb="16">
      <t>アタ</t>
    </rPh>
    <phoneticPr fontId="3"/>
  </si>
  <si>
    <t>白山</t>
    <rPh sb="0" eb="2">
      <t>ハクサン</t>
    </rPh>
    <phoneticPr fontId="3"/>
  </si>
  <si>
    <t>１．Ａ表の網掛けは分母が人口関連…当市はこの分母が増加し</t>
    <rPh sb="3" eb="4">
      <t>ヒョウ</t>
    </rPh>
    <rPh sb="5" eb="7">
      <t>アミカ</t>
    </rPh>
    <rPh sb="9" eb="11">
      <t>ブンボ</t>
    </rPh>
    <rPh sb="12" eb="14">
      <t>ジンコウ</t>
    </rPh>
    <rPh sb="14" eb="16">
      <t>カンレン</t>
    </rPh>
    <rPh sb="17" eb="19">
      <t>トウシ</t>
    </rPh>
    <rPh sb="22" eb="24">
      <t>ブンボ</t>
    </rPh>
    <rPh sb="25" eb="27">
      <t>ゾウカ</t>
    </rPh>
    <phoneticPr fontId="3"/>
  </si>
  <si>
    <t>　　てることが、逆作用して順位を下げている</t>
    <rPh sb="8" eb="9">
      <t>ギャク</t>
    </rPh>
    <rPh sb="9" eb="11">
      <t>サヨウ</t>
    </rPh>
    <rPh sb="13" eb="15">
      <t>ジュンイ</t>
    </rPh>
    <rPh sb="16" eb="17">
      <t>サ</t>
    </rPh>
    <phoneticPr fontId="3"/>
  </si>
  <si>
    <t>●住宅水準充実度</t>
    <rPh sb="1" eb="3">
      <t>ジュウタク</t>
    </rPh>
    <rPh sb="3" eb="5">
      <t>スイジュン</t>
    </rPh>
    <rPh sb="5" eb="8">
      <t>ジュウジツド</t>
    </rPh>
    <phoneticPr fontId="3"/>
  </si>
  <si>
    <t>射水</t>
    <rPh sb="0" eb="2">
      <t>イミズ</t>
    </rPh>
    <phoneticPr fontId="3"/>
  </si>
  <si>
    <t>２．Ｂ表①…１３位福井から３０位当市まで偏差値１と僅差の</t>
    <rPh sb="3" eb="4">
      <t>ヒョウ</t>
    </rPh>
    <rPh sb="8" eb="9">
      <t>イ</t>
    </rPh>
    <rPh sb="9" eb="11">
      <t>フクイ</t>
    </rPh>
    <rPh sb="15" eb="16">
      <t>イ</t>
    </rPh>
    <rPh sb="16" eb="18">
      <t>トウシ</t>
    </rPh>
    <rPh sb="20" eb="23">
      <t>ヘンサチ</t>
    </rPh>
    <rPh sb="25" eb="27">
      <t>キンサ</t>
    </rPh>
    <phoneticPr fontId="3"/>
  </si>
  <si>
    <t>⑭１住宅当りの床面積</t>
    <rPh sb="2" eb="4">
      <t>ジュウタク</t>
    </rPh>
    <rPh sb="4" eb="5">
      <t>アタ</t>
    </rPh>
    <rPh sb="7" eb="8">
      <t>ユカ</t>
    </rPh>
    <rPh sb="8" eb="10">
      <t>メンセキ</t>
    </rPh>
    <phoneticPr fontId="3"/>
  </si>
  <si>
    <t>　　範囲にある</t>
    <rPh sb="2" eb="4">
      <t>ハンイ</t>
    </rPh>
    <phoneticPr fontId="3"/>
  </si>
  <si>
    <t>⑮持家世帯比率</t>
    <rPh sb="1" eb="3">
      <t>モチイエ</t>
    </rPh>
    <rPh sb="3" eb="5">
      <t>セタイ</t>
    </rPh>
    <rPh sb="5" eb="7">
      <t>ヒリツ</t>
    </rPh>
    <phoneticPr fontId="3"/>
  </si>
  <si>
    <t>滋賀</t>
    <rPh sb="0" eb="2">
      <t>シガ</t>
    </rPh>
    <phoneticPr fontId="3"/>
  </si>
  <si>
    <t>３．②③④はベスト３０の中で別の観点で取り上げた指標で並</t>
    <rPh sb="12" eb="13">
      <t>ナカ</t>
    </rPh>
    <rPh sb="14" eb="15">
      <t>ベツ</t>
    </rPh>
    <rPh sb="16" eb="18">
      <t>カンテン</t>
    </rPh>
    <rPh sb="19" eb="20">
      <t>ト</t>
    </rPh>
    <rPh sb="21" eb="22">
      <t>ア</t>
    </rPh>
    <rPh sb="24" eb="26">
      <t>シヒョウ</t>
    </rPh>
    <rPh sb="27" eb="28">
      <t>ナラ</t>
    </rPh>
    <phoneticPr fontId="3"/>
  </si>
  <si>
    <t>小矢部</t>
    <rPh sb="0" eb="3">
      <t>コヤベ</t>
    </rPh>
    <phoneticPr fontId="3"/>
  </si>
  <si>
    <t>　　べたもの</t>
    <phoneticPr fontId="3"/>
  </si>
  <si>
    <t>合計</t>
    <rPh sb="0" eb="2">
      <t>ゴウケイ</t>
    </rPh>
    <phoneticPr fontId="3"/>
  </si>
  <si>
    <t>天童</t>
    <rPh sb="0" eb="2">
      <t>テンドウ</t>
    </rPh>
    <phoneticPr fontId="3"/>
  </si>
  <si>
    <t>山形</t>
    <rPh sb="0" eb="2">
      <t>ヤマガタ</t>
    </rPh>
    <phoneticPr fontId="3"/>
  </si>
  <si>
    <t>　　いずれも１１位から１５位にランクされ、私は都市の住み</t>
    <rPh sb="8" eb="9">
      <t>イ</t>
    </rPh>
    <rPh sb="13" eb="14">
      <t>イ</t>
    </rPh>
    <rPh sb="21" eb="22">
      <t>ワタシ</t>
    </rPh>
    <rPh sb="23" eb="25">
      <t>トシ</t>
    </rPh>
    <rPh sb="26" eb="27">
      <t>ス</t>
    </rPh>
    <phoneticPr fontId="3"/>
  </si>
  <si>
    <t>※東洋新報社発行「１７年版都市ﾃﾞｰﾀｰﾊﾟｯｸより」</t>
    <rPh sb="1" eb="3">
      <t>トウヨウ</t>
    </rPh>
    <rPh sb="3" eb="5">
      <t>シンポウ</t>
    </rPh>
    <rPh sb="5" eb="6">
      <t>シャ</t>
    </rPh>
    <rPh sb="6" eb="8">
      <t>ハッコウ</t>
    </rPh>
    <rPh sb="11" eb="12">
      <t>ネン</t>
    </rPh>
    <rPh sb="12" eb="13">
      <t>バン</t>
    </rPh>
    <rPh sb="13" eb="15">
      <t>トシ</t>
    </rPh>
    <phoneticPr fontId="3"/>
  </si>
  <si>
    <t>新庄</t>
    <rPh sb="0" eb="2">
      <t>シンジョウ</t>
    </rPh>
    <phoneticPr fontId="3"/>
  </si>
  <si>
    <t>　　良さの実力はこの順位にあると考えている</t>
    <rPh sb="2" eb="3">
      <t>ヨ</t>
    </rPh>
    <rPh sb="5" eb="7">
      <t>ジツリョク</t>
    </rPh>
    <rPh sb="10" eb="12">
      <t>ジュンイ</t>
    </rPh>
    <rPh sb="16" eb="17">
      <t>カンガ</t>
    </rPh>
    <phoneticPr fontId="3"/>
  </si>
  <si>
    <t>※全国順位斜表示は問い合わせたもの</t>
    <rPh sb="1" eb="3">
      <t>ゼンコク</t>
    </rPh>
    <rPh sb="3" eb="5">
      <t>ジュンイ</t>
    </rPh>
    <rPh sb="5" eb="6">
      <t>ナナ</t>
    </rPh>
    <rPh sb="6" eb="8">
      <t>ヒョウジ</t>
    </rPh>
    <rPh sb="9" eb="10">
      <t>ト</t>
    </rPh>
    <rPh sb="11" eb="12">
      <t>ア</t>
    </rPh>
    <phoneticPr fontId="3"/>
  </si>
  <si>
    <t>七尾</t>
    <rPh sb="0" eb="2">
      <t>ナナオ</t>
    </rPh>
    <phoneticPr fontId="3"/>
  </si>
  <si>
    <t>　</t>
    <phoneticPr fontId="3"/>
  </si>
  <si>
    <t>山口</t>
    <rPh sb="0" eb="2">
      <t>ヤマグチ</t>
    </rPh>
    <phoneticPr fontId="3"/>
  </si>
  <si>
    <t>「１７・９・１３・阿武一治提出」</t>
    <rPh sb="9" eb="11">
      <t>アンノ</t>
    </rPh>
    <rPh sb="11" eb="13">
      <t>カズハル</t>
    </rPh>
    <rPh sb="13" eb="15">
      <t>テイシュツ</t>
    </rPh>
    <phoneticPr fontId="3"/>
  </si>
  <si>
    <t>つくば</t>
    <phoneticPr fontId="3"/>
  </si>
  <si>
    <t>　</t>
    <phoneticPr fontId="3"/>
  </si>
  <si>
    <t>つくば</t>
    <phoneticPr fontId="3"/>
  </si>
  <si>
    <t>みよし</t>
    <phoneticPr fontId="3"/>
  </si>
  <si>
    <t>ｱｻﾋﾋﾞｰﾙ</t>
    <phoneticPr fontId="3"/>
  </si>
  <si>
    <t>　</t>
    <phoneticPr fontId="3"/>
  </si>
  <si>
    <t>みよし</t>
    <phoneticPr fontId="3"/>
  </si>
  <si>
    <t>かほく</t>
    <phoneticPr fontId="3"/>
  </si>
  <si>
    <t>つくば</t>
    <phoneticPr fontId="3"/>
  </si>
  <si>
    <t>ﾊﾟﾅｿﾆｯｸ</t>
    <phoneticPr fontId="3"/>
  </si>
  <si>
    <t>　</t>
    <phoneticPr fontId="3"/>
  </si>
  <si>
    <t>みよし</t>
    <phoneticPr fontId="3"/>
  </si>
  <si>
    <t>　</t>
    <phoneticPr fontId="3"/>
  </si>
  <si>
    <t>【Ｃ表・保育、都市公園における県内順位と最近の住宅着工推移】</t>
    <rPh sb="2" eb="3">
      <t>ヒョウ</t>
    </rPh>
    <rPh sb="4" eb="6">
      <t>ホイク</t>
    </rPh>
    <rPh sb="7" eb="9">
      <t>トシ</t>
    </rPh>
    <rPh sb="9" eb="11">
      <t>コウエン</t>
    </rPh>
    <rPh sb="15" eb="17">
      <t>ケンナイ</t>
    </rPh>
    <rPh sb="17" eb="19">
      <t>ジュンイ</t>
    </rPh>
    <rPh sb="20" eb="22">
      <t>サイキン</t>
    </rPh>
    <rPh sb="23" eb="25">
      <t>ジュウタク</t>
    </rPh>
    <rPh sb="25" eb="27">
      <t>チャッコウ</t>
    </rPh>
    <rPh sb="27" eb="29">
      <t>スイイ</t>
    </rPh>
    <phoneticPr fontId="3"/>
  </si>
  <si>
    <t>①保育所在所人数÷４歳までの人数・％</t>
    <rPh sb="1" eb="3">
      <t>ホイク</t>
    </rPh>
    <rPh sb="3" eb="4">
      <t>ショ</t>
    </rPh>
    <rPh sb="4" eb="6">
      <t>ザイショ</t>
    </rPh>
    <rPh sb="6" eb="8">
      <t>ニンズウ</t>
    </rPh>
    <rPh sb="10" eb="11">
      <t>サイ</t>
    </rPh>
    <rPh sb="14" eb="16">
      <t>ニンズウ</t>
    </rPh>
    <phoneticPr fontId="3"/>
  </si>
  <si>
    <t>②４才までの幼児の全人口の比率・％</t>
    <rPh sb="2" eb="3">
      <t>サイ</t>
    </rPh>
    <rPh sb="6" eb="8">
      <t>ヨウジ</t>
    </rPh>
    <rPh sb="9" eb="12">
      <t>ゼンジンコウ</t>
    </rPh>
    <rPh sb="13" eb="15">
      <t>ヒリツ</t>
    </rPh>
    <phoneticPr fontId="3"/>
  </si>
  <si>
    <t>③年間婚姻件数÷世帯数</t>
    <rPh sb="1" eb="3">
      <t>ネンカン</t>
    </rPh>
    <rPh sb="3" eb="5">
      <t>コンイン</t>
    </rPh>
    <rPh sb="5" eb="6">
      <t>ケン</t>
    </rPh>
    <rPh sb="6" eb="7">
      <t>スウ</t>
    </rPh>
    <rPh sb="8" eb="10">
      <t>セタイ</t>
    </rPh>
    <rPh sb="10" eb="11">
      <t>スウ</t>
    </rPh>
    <phoneticPr fontId="3"/>
  </si>
  <si>
    <t>④合計特殊出生率</t>
    <rPh sb="1" eb="3">
      <t>ゴウケイ</t>
    </rPh>
    <rPh sb="3" eb="5">
      <t>トクシュ</t>
    </rPh>
    <rPh sb="5" eb="7">
      <t>シュッショウ</t>
    </rPh>
    <rPh sb="7" eb="8">
      <t>リツ</t>
    </rPh>
    <phoneticPr fontId="3"/>
  </si>
  <si>
    <t>⑤若年層有配偶率・％</t>
    <rPh sb="1" eb="3">
      <t>ジャクネン</t>
    </rPh>
    <rPh sb="3" eb="4">
      <t>ソウ</t>
    </rPh>
    <rPh sb="4" eb="5">
      <t>ユウ</t>
    </rPh>
    <rPh sb="5" eb="7">
      <t>ハイグウ</t>
    </rPh>
    <rPh sb="7" eb="8">
      <t>リツ</t>
    </rPh>
    <phoneticPr fontId="3"/>
  </si>
  <si>
    <t>同順位</t>
    <rPh sb="0" eb="1">
      <t>ドウ</t>
    </rPh>
    <rPh sb="1" eb="3">
      <t>ジュンイ</t>
    </rPh>
    <phoneticPr fontId="3"/>
  </si>
  <si>
    <t>⑥都市公園市民一人当り㎡</t>
    <rPh sb="1" eb="3">
      <t>トシ</t>
    </rPh>
    <rPh sb="3" eb="5">
      <t>コウエン</t>
    </rPh>
    <rPh sb="5" eb="7">
      <t>シミン</t>
    </rPh>
    <rPh sb="7" eb="9">
      <t>ヒトリ</t>
    </rPh>
    <rPh sb="9" eb="10">
      <t>アタ</t>
    </rPh>
    <phoneticPr fontId="3"/>
  </si>
  <si>
    <t>⑦住宅着工推移</t>
    <rPh sb="1" eb="3">
      <t>ジュウタク</t>
    </rPh>
    <rPh sb="3" eb="5">
      <t>チャッコウ</t>
    </rPh>
    <rPh sb="5" eb="7">
      <t>スイイ</t>
    </rPh>
    <phoneticPr fontId="3"/>
  </si>
  <si>
    <t>萩</t>
    <rPh sb="0" eb="1">
      <t>ハギ</t>
    </rPh>
    <phoneticPr fontId="3"/>
  </si>
  <si>
    <t>下松</t>
    <rPh sb="0" eb="2">
      <t>クダマツ</t>
    </rPh>
    <phoneticPr fontId="3"/>
  </si>
  <si>
    <t>小野田</t>
    <rPh sb="0" eb="3">
      <t>オノダ</t>
    </rPh>
    <phoneticPr fontId="3"/>
  </si>
  <si>
    <t>年度</t>
    <rPh sb="0" eb="2">
      <t>ネンド</t>
    </rPh>
    <phoneticPr fontId="3"/>
  </si>
  <si>
    <t>軒数</t>
    <rPh sb="0" eb="1">
      <t>ノキ</t>
    </rPh>
    <rPh sb="1" eb="2">
      <t>スウ</t>
    </rPh>
    <phoneticPr fontId="3"/>
  </si>
  <si>
    <t>３年計</t>
    <rPh sb="1" eb="2">
      <t>ネン</t>
    </rPh>
    <rPh sb="2" eb="3">
      <t>ケイ</t>
    </rPh>
    <phoneticPr fontId="3"/>
  </si>
  <si>
    <t>長門</t>
    <rPh sb="0" eb="2">
      <t>ナガト</t>
    </rPh>
    <phoneticPr fontId="3"/>
  </si>
  <si>
    <t>防府</t>
    <rPh sb="0" eb="2">
      <t>ホウフ</t>
    </rPh>
    <phoneticPr fontId="3"/>
  </si>
  <si>
    <t>周南</t>
    <rPh sb="0" eb="2">
      <t>シュウナン</t>
    </rPh>
    <phoneticPr fontId="3"/>
  </si>
  <si>
    <t>光</t>
    <rPh sb="0" eb="1">
      <t>ヒカリ</t>
    </rPh>
    <phoneticPr fontId="3"/>
  </si>
  <si>
    <t>美祢</t>
    <rPh sb="0" eb="2">
      <t>ミネ</t>
    </rPh>
    <phoneticPr fontId="3"/>
  </si>
  <si>
    <t>２３年</t>
    <rPh sb="2" eb="3">
      <t>ネン</t>
    </rPh>
    <phoneticPr fontId="3"/>
  </si>
  <si>
    <t>２４年</t>
    <rPh sb="2" eb="3">
      <t>ネン</t>
    </rPh>
    <phoneticPr fontId="3"/>
  </si>
  <si>
    <t>柳井</t>
    <rPh sb="0" eb="2">
      <t>ヤナイ</t>
    </rPh>
    <phoneticPr fontId="3"/>
  </si>
  <si>
    <t>宇部</t>
    <rPh sb="0" eb="2">
      <t>ウベ</t>
    </rPh>
    <phoneticPr fontId="3"/>
  </si>
  <si>
    <t>岩国</t>
    <rPh sb="0" eb="2">
      <t>イワクニ</t>
    </rPh>
    <phoneticPr fontId="3"/>
  </si>
  <si>
    <t>２５年</t>
    <rPh sb="2" eb="3">
      <t>ネン</t>
    </rPh>
    <phoneticPr fontId="3"/>
  </si>
  <si>
    <t>２６年</t>
    <rPh sb="2" eb="3">
      <t>ネン</t>
    </rPh>
    <phoneticPr fontId="3"/>
  </si>
  <si>
    <t>前回</t>
    <rPh sb="0" eb="2">
      <t>ゼンカイ</t>
    </rPh>
    <phoneticPr fontId="3"/>
  </si>
  <si>
    <t>下関</t>
    <rPh sb="0" eb="2">
      <t>シモノセキ</t>
    </rPh>
    <phoneticPr fontId="3"/>
  </si>
  <si>
    <t>２７年</t>
    <rPh sb="2" eb="3">
      <t>ネン</t>
    </rPh>
    <phoneticPr fontId="3"/>
  </si>
  <si>
    <t>今回</t>
    <rPh sb="0" eb="2">
      <t>コンカイ</t>
    </rPh>
    <phoneticPr fontId="3"/>
  </si>
  <si>
    <t>２８年</t>
    <rPh sb="2" eb="3">
      <t>ネン</t>
    </rPh>
    <phoneticPr fontId="3"/>
  </si>
  <si>
    <t>次回</t>
    <rPh sb="0" eb="2">
      <t>ジカイ</t>
    </rPh>
    <phoneticPr fontId="3"/>
  </si>
  <si>
    <t>順位</t>
    <rPh sb="0" eb="2">
      <t>ジュンイ</t>
    </rPh>
    <phoneticPr fontId="3"/>
  </si>
  <si>
    <t>前年比</t>
    <rPh sb="0" eb="3">
      <t>ゼンネンヒ</t>
    </rPh>
    <phoneticPr fontId="3"/>
  </si>
  <si>
    <t>※都市ﾃﾞｰﾀｰﾊﾟｯｸ、地域経済総覧より</t>
    <rPh sb="1" eb="3">
      <t>トシ</t>
    </rPh>
    <rPh sb="13" eb="15">
      <t>チイキ</t>
    </rPh>
    <rPh sb="15" eb="17">
      <t>ケイザイ</t>
    </rPh>
    <rPh sb="17" eb="19">
      <t>ソウラン</t>
    </rPh>
    <phoneticPr fontId="3"/>
  </si>
  <si>
    <t>※保育所数値は１４年１０月</t>
    <rPh sb="1" eb="3">
      <t>ホイク</t>
    </rPh>
    <rPh sb="3" eb="4">
      <t>ショ</t>
    </rPh>
    <rPh sb="4" eb="6">
      <t>スウチ</t>
    </rPh>
    <rPh sb="9" eb="10">
      <t>ネン</t>
    </rPh>
    <rPh sb="12" eb="13">
      <t>ガツ</t>
    </rPh>
    <phoneticPr fontId="3"/>
  </si>
  <si>
    <t>※人口世帯は１６年１月住宅基本台帳</t>
    <rPh sb="1" eb="3">
      <t>ジンコウ</t>
    </rPh>
    <rPh sb="3" eb="5">
      <t>セタイ</t>
    </rPh>
    <rPh sb="8" eb="9">
      <t>ネン</t>
    </rPh>
    <rPh sb="10" eb="11">
      <t>ガツ</t>
    </rPh>
    <rPh sb="11" eb="13">
      <t>ジュウタク</t>
    </rPh>
    <rPh sb="13" eb="15">
      <t>キホン</t>
    </rPh>
    <rPh sb="15" eb="17">
      <t>ダイチョウ</t>
    </rPh>
    <phoneticPr fontId="3"/>
  </si>
  <si>
    <t>　</t>
  </si>
  <si>
    <t>※婚姻件数は１４年</t>
    <rPh sb="1" eb="3">
      <t>コンイン</t>
    </rPh>
    <rPh sb="3" eb="5">
      <t>ケンスウ</t>
    </rPh>
    <rPh sb="8" eb="9">
      <t>ネン</t>
    </rPh>
    <phoneticPr fontId="3"/>
  </si>
  <si>
    <t>県合計</t>
    <rPh sb="0" eb="1">
      <t>ケン</t>
    </rPh>
    <rPh sb="1" eb="3">
      <t>ゴウケイ</t>
    </rPh>
    <phoneticPr fontId="3"/>
  </si>
  <si>
    <t>※合計特殊出生率は０８年から１２年</t>
    <rPh sb="1" eb="3">
      <t>ゴウケイ</t>
    </rPh>
    <rPh sb="3" eb="5">
      <t>トクシュ</t>
    </rPh>
    <rPh sb="5" eb="7">
      <t>シュッショウ</t>
    </rPh>
    <rPh sb="7" eb="8">
      <t>リツ</t>
    </rPh>
    <rPh sb="11" eb="12">
      <t>ネン</t>
    </rPh>
    <rPh sb="16" eb="17">
      <t>ネン</t>
    </rPh>
    <phoneticPr fontId="3"/>
  </si>
  <si>
    <t>国合計</t>
    <rPh sb="0" eb="1">
      <t>クニ</t>
    </rPh>
    <rPh sb="1" eb="3">
      <t>ゴウケイ</t>
    </rPh>
    <phoneticPr fontId="3"/>
  </si>
  <si>
    <t>※⑤は男女の有配偶率、順位を足して</t>
    <rPh sb="3" eb="5">
      <t>ダンジョ</t>
    </rPh>
    <rPh sb="6" eb="7">
      <t>ユウ</t>
    </rPh>
    <rPh sb="7" eb="9">
      <t>ハイグウ</t>
    </rPh>
    <rPh sb="9" eb="10">
      <t>リツ</t>
    </rPh>
    <rPh sb="11" eb="13">
      <t>ジュンイ</t>
    </rPh>
    <rPh sb="14" eb="15">
      <t>タ</t>
    </rPh>
    <phoneticPr fontId="3"/>
  </si>
  <si>
    <t>　２で割った</t>
    <rPh sb="3" eb="4">
      <t>ワ</t>
    </rPh>
    <phoneticPr fontId="3"/>
  </si>
  <si>
    <t>※⑥都市公園一人当り㎡は14年３月末</t>
    <rPh sb="2" eb="4">
      <t>トシ</t>
    </rPh>
    <rPh sb="4" eb="6">
      <t>コウエン</t>
    </rPh>
    <rPh sb="6" eb="8">
      <t>ヒトリ</t>
    </rPh>
    <rPh sb="8" eb="9">
      <t>アタ</t>
    </rPh>
    <rPh sb="14" eb="15">
      <t>ネン</t>
    </rPh>
    <rPh sb="16" eb="17">
      <t>ガツ</t>
    </rPh>
    <rPh sb="17" eb="18">
      <t>マツ</t>
    </rPh>
    <phoneticPr fontId="3"/>
  </si>
  <si>
    <t>〔注目〕</t>
    <rPh sb="1" eb="2">
      <t>チュウ</t>
    </rPh>
    <rPh sb="2" eb="3">
      <t>モク</t>
    </rPh>
    <phoneticPr fontId="3"/>
  </si>
  <si>
    <t>１．①の幼児の数に対する保育所定員の比率はは県内最低である</t>
    <rPh sb="4" eb="6">
      <t>ヨウジ</t>
    </rPh>
    <rPh sb="7" eb="8">
      <t>カズ</t>
    </rPh>
    <rPh sb="9" eb="10">
      <t>タイ</t>
    </rPh>
    <rPh sb="12" eb="14">
      <t>ホイク</t>
    </rPh>
    <rPh sb="14" eb="15">
      <t>ショ</t>
    </rPh>
    <rPh sb="15" eb="17">
      <t>テイイン</t>
    </rPh>
    <rPh sb="18" eb="20">
      <t>ヒリツ</t>
    </rPh>
    <rPh sb="22" eb="24">
      <t>ケンナイ</t>
    </rPh>
    <rPh sb="24" eb="26">
      <t>サイテイ</t>
    </rPh>
    <phoneticPr fontId="3"/>
  </si>
  <si>
    <t>２．しかし、②～⑤をみると当市の幼児数が他市より増加速度が高い環境にあることが明確に顕れている</t>
    <rPh sb="13" eb="15">
      <t>トウシ</t>
    </rPh>
    <rPh sb="16" eb="18">
      <t>ヨウジ</t>
    </rPh>
    <rPh sb="18" eb="19">
      <t>カズ</t>
    </rPh>
    <rPh sb="20" eb="21">
      <t>タ</t>
    </rPh>
    <rPh sb="21" eb="22">
      <t>シ</t>
    </rPh>
    <rPh sb="24" eb="26">
      <t>ゾウカ</t>
    </rPh>
    <rPh sb="26" eb="28">
      <t>ソクド</t>
    </rPh>
    <rPh sb="29" eb="30">
      <t>タカ</t>
    </rPh>
    <rPh sb="31" eb="33">
      <t>カンキョウ</t>
    </rPh>
    <rPh sb="39" eb="41">
      <t>メイカク</t>
    </rPh>
    <rPh sb="42" eb="43">
      <t>アラワ</t>
    </rPh>
    <phoneticPr fontId="3"/>
  </si>
  <si>
    <t>３．⑥の都市公園面積の対人口比率は県内最低レベルにある。しかし、住みよさという観点からして、山</t>
    <rPh sb="4" eb="6">
      <t>トシ</t>
    </rPh>
    <rPh sb="6" eb="8">
      <t>コウエン</t>
    </rPh>
    <rPh sb="8" eb="10">
      <t>メンセキ</t>
    </rPh>
    <rPh sb="11" eb="12">
      <t>タイ</t>
    </rPh>
    <rPh sb="12" eb="14">
      <t>ジンコウ</t>
    </rPh>
    <rPh sb="14" eb="16">
      <t>ヒリツ</t>
    </rPh>
    <rPh sb="17" eb="19">
      <t>ケンナイ</t>
    </rPh>
    <rPh sb="19" eb="21">
      <t>サイテイ</t>
    </rPh>
    <rPh sb="32" eb="33">
      <t>ス</t>
    </rPh>
    <rPh sb="39" eb="41">
      <t>カンテン</t>
    </rPh>
    <rPh sb="46" eb="47">
      <t>ヤマ</t>
    </rPh>
    <phoneticPr fontId="3"/>
  </si>
  <si>
    <t>　　陽小野田市（江汐公園？）や美祢市（秋吉台？）との差はどこにあるか</t>
    <rPh sb="2" eb="3">
      <t>ヒ</t>
    </rPh>
    <rPh sb="3" eb="6">
      <t>オノダ</t>
    </rPh>
    <rPh sb="6" eb="7">
      <t>シ</t>
    </rPh>
    <rPh sb="8" eb="10">
      <t>エジオ</t>
    </rPh>
    <rPh sb="10" eb="12">
      <t>コウエン</t>
    </rPh>
    <rPh sb="15" eb="17">
      <t>ミネ</t>
    </rPh>
    <rPh sb="17" eb="18">
      <t>シ</t>
    </rPh>
    <rPh sb="19" eb="22">
      <t>アキヨシダイ</t>
    </rPh>
    <rPh sb="26" eb="27">
      <t>サ</t>
    </rPh>
    <phoneticPr fontId="3"/>
  </si>
  <si>
    <t>４．⑦の住宅着工数は１７年版は１３７軒減少したが来年版では＋１２４軒とほぼ回復することがわかる</t>
    <rPh sb="4" eb="6">
      <t>ジュウタク</t>
    </rPh>
    <rPh sb="6" eb="8">
      <t>チャッコウ</t>
    </rPh>
    <rPh sb="8" eb="9">
      <t>スウ</t>
    </rPh>
    <rPh sb="12" eb="13">
      <t>ネン</t>
    </rPh>
    <rPh sb="13" eb="14">
      <t>バン</t>
    </rPh>
    <rPh sb="18" eb="19">
      <t>ケン</t>
    </rPh>
    <rPh sb="19" eb="21">
      <t>ゲンショウ</t>
    </rPh>
    <rPh sb="24" eb="26">
      <t>ライネン</t>
    </rPh>
    <rPh sb="26" eb="27">
      <t>ハン</t>
    </rPh>
    <rPh sb="33" eb="34">
      <t>ノキ</t>
    </rPh>
    <rPh sb="37" eb="39">
      <t>カイフク</t>
    </rPh>
    <phoneticPr fontId="3"/>
  </si>
  <si>
    <t>「１７・９・１３・阿武一治提供」</t>
    <rPh sb="9" eb="11">
      <t>アンノ</t>
    </rPh>
    <rPh sb="11" eb="13">
      <t>カズハル</t>
    </rPh>
    <rPh sb="13" eb="15">
      <t>テイキョウ</t>
    </rPh>
    <phoneticPr fontId="3"/>
  </si>
  <si>
    <t>▲４１</t>
    <phoneticPr fontId="3"/>
  </si>
  <si>
    <t>　</t>
    <phoneticPr fontId="3"/>
  </si>
  <si>
    <t>　</t>
    <phoneticPr fontId="3"/>
  </si>
  <si>
    <t>【Ｄ表・住居表示市民５０人アンケート】</t>
    <rPh sb="2" eb="3">
      <t>ヒョウ</t>
    </rPh>
    <rPh sb="4" eb="6">
      <t>ジュウキョ</t>
    </rPh>
    <rPh sb="6" eb="8">
      <t>ヒョウジ</t>
    </rPh>
    <rPh sb="8" eb="10">
      <t>シミン</t>
    </rPh>
    <rPh sb="12" eb="13">
      <t>ニン</t>
    </rPh>
    <phoneticPr fontId="3"/>
  </si>
  <si>
    <t>【Ｅ表・住居表示実施率(人口）と他市比較】</t>
    <rPh sb="2" eb="3">
      <t>ヒョウ</t>
    </rPh>
    <rPh sb="4" eb="6">
      <t>ジュウキョ</t>
    </rPh>
    <rPh sb="6" eb="8">
      <t>ヒョウジ</t>
    </rPh>
    <rPh sb="8" eb="10">
      <t>ジッシ</t>
    </rPh>
    <rPh sb="10" eb="11">
      <t>リツ</t>
    </rPh>
    <rPh sb="12" eb="14">
      <t>ジンコウ</t>
    </rPh>
    <rPh sb="16" eb="18">
      <t>タシ</t>
    </rPh>
    <rPh sb="18" eb="20">
      <t>ヒカク</t>
    </rPh>
    <phoneticPr fontId="3"/>
  </si>
  <si>
    <t>アンケートの対象</t>
    <rPh sb="6" eb="8">
      <t>タイショウ</t>
    </rPh>
    <phoneticPr fontId="3"/>
  </si>
  <si>
    <t>住所の内訳</t>
    <rPh sb="0" eb="2">
      <t>ジュウショ</t>
    </rPh>
    <rPh sb="3" eb="5">
      <t>ウチワケ</t>
    </rPh>
    <phoneticPr fontId="3"/>
  </si>
  <si>
    <t>東豊井５人　西豊井１４人　河内１４人　末武下４人、末武中５人、末武上５人、山田切山、来巻各１人　</t>
    <rPh sb="0" eb="3">
      <t>ヒ</t>
    </rPh>
    <rPh sb="4" eb="5">
      <t>ニン</t>
    </rPh>
    <rPh sb="6" eb="9">
      <t>ニ</t>
    </rPh>
    <rPh sb="11" eb="12">
      <t>ニン</t>
    </rPh>
    <rPh sb="13" eb="15">
      <t>カワチ</t>
    </rPh>
    <rPh sb="17" eb="18">
      <t>ニン</t>
    </rPh>
    <rPh sb="19" eb="21">
      <t>スエタケ</t>
    </rPh>
    <rPh sb="21" eb="22">
      <t>シタ</t>
    </rPh>
    <rPh sb="23" eb="24">
      <t>ニン</t>
    </rPh>
    <rPh sb="25" eb="27">
      <t>スエタケ</t>
    </rPh>
    <rPh sb="27" eb="28">
      <t>ナカ</t>
    </rPh>
    <rPh sb="29" eb="30">
      <t>ニン</t>
    </rPh>
    <rPh sb="31" eb="34">
      <t>ス</t>
    </rPh>
    <rPh sb="35" eb="36">
      <t>ニン</t>
    </rPh>
    <rPh sb="37" eb="39">
      <t>ヤマダ</t>
    </rPh>
    <rPh sb="39" eb="41">
      <t>キリヤマ</t>
    </rPh>
    <rPh sb="42" eb="44">
      <t>クルマキ</t>
    </rPh>
    <rPh sb="44" eb="45">
      <t>カク</t>
    </rPh>
    <rPh sb="46" eb="47">
      <t>ニン</t>
    </rPh>
    <phoneticPr fontId="3"/>
  </si>
  <si>
    <t>市名</t>
    <rPh sb="0" eb="2">
      <t>シメイ</t>
    </rPh>
    <phoneticPr fontId="3"/>
  </si>
  <si>
    <t>①人口</t>
    <rPh sb="1" eb="3">
      <t>ジンコウ</t>
    </rPh>
    <phoneticPr fontId="3"/>
  </si>
  <si>
    <t>②予定区域人口</t>
    <rPh sb="1" eb="3">
      <t>ヨテイ</t>
    </rPh>
    <rPh sb="3" eb="5">
      <t>クイキ</t>
    </rPh>
    <rPh sb="5" eb="7">
      <t>ジンコウ</t>
    </rPh>
    <phoneticPr fontId="3"/>
  </si>
  <si>
    <t>③実施人口</t>
    <rPh sb="1" eb="3">
      <t>ジッシ</t>
    </rPh>
    <rPh sb="3" eb="5">
      <t>ジンコウ</t>
    </rPh>
    <phoneticPr fontId="3"/>
  </si>
  <si>
    <t>④実施率＝③÷②％</t>
    <rPh sb="1" eb="3">
      <t>ジッシ</t>
    </rPh>
    <rPh sb="3" eb="4">
      <t>リツ</t>
    </rPh>
    <phoneticPr fontId="3"/>
  </si>
  <si>
    <t>⑤人口率＝③÷①％</t>
    <rPh sb="1" eb="3">
      <t>ジンコウ</t>
    </rPh>
    <rPh sb="3" eb="4">
      <t>リツ</t>
    </rPh>
    <phoneticPr fontId="3"/>
  </si>
  <si>
    <t>⑥住みよさランキング順位</t>
    <rPh sb="1" eb="2">
      <t>ス</t>
    </rPh>
    <rPh sb="10" eb="12">
      <t>ジュンイ</t>
    </rPh>
    <phoneticPr fontId="3"/>
  </si>
  <si>
    <t>⑦うち住宅水準充実度順位</t>
    <rPh sb="3" eb="5">
      <t>ジュウタク</t>
    </rPh>
    <rPh sb="5" eb="7">
      <t>スイジュン</t>
    </rPh>
    <rPh sb="7" eb="10">
      <t>ジュウジツド</t>
    </rPh>
    <rPh sb="10" eb="12">
      <t>ジュンイ</t>
    </rPh>
    <phoneticPr fontId="3"/>
  </si>
  <si>
    <t>男女の内訳</t>
    <rPh sb="0" eb="2">
      <t>ダンジョ</t>
    </rPh>
    <rPh sb="3" eb="5">
      <t>ウチワケ</t>
    </rPh>
    <phoneticPr fontId="3"/>
  </si>
  <si>
    <t>男性２８人　女性２２人　計５０人</t>
    <rPh sb="0" eb="3">
      <t>ヒ</t>
    </rPh>
    <rPh sb="4" eb="5">
      <t>ニン</t>
    </rPh>
    <rPh sb="6" eb="9">
      <t>ニ</t>
    </rPh>
    <rPh sb="11" eb="12">
      <t>ニン</t>
    </rPh>
    <phoneticPr fontId="3"/>
  </si>
  <si>
    <t>年齢の内訳</t>
    <rPh sb="0" eb="2">
      <t>ネンレイ</t>
    </rPh>
    <rPh sb="3" eb="5">
      <t>ウチワケ</t>
    </rPh>
    <phoneticPr fontId="3"/>
  </si>
  <si>
    <t>５０才未満２３人、７０才未満１７人、</t>
    <rPh sb="2" eb="3">
      <t>サイ</t>
    </rPh>
    <rPh sb="3" eb="5">
      <t>ミマン</t>
    </rPh>
    <rPh sb="7" eb="8">
      <t>ニン</t>
    </rPh>
    <rPh sb="11" eb="12">
      <t>サイ</t>
    </rPh>
    <rPh sb="12" eb="14">
      <t>ミマン</t>
    </rPh>
    <rPh sb="16" eb="17">
      <t>ニン</t>
    </rPh>
    <phoneticPr fontId="3"/>
  </si>
  <si>
    <t>７０才以上１０人</t>
    <rPh sb="2" eb="3">
      <t>サイ</t>
    </rPh>
    <rPh sb="3" eb="5">
      <t>イジョウ</t>
    </rPh>
    <rPh sb="7" eb="8">
      <t>ニン</t>
    </rPh>
    <phoneticPr fontId="3"/>
  </si>
  <si>
    <t>新住居表示に</t>
    <rPh sb="0" eb="1">
      <t>シン</t>
    </rPh>
    <rPh sb="1" eb="3">
      <t>ジュウキョ</t>
    </rPh>
    <rPh sb="3" eb="5">
      <t>ヒョウジ</t>
    </rPh>
    <phoneticPr fontId="3"/>
  </si>
  <si>
    <t>今すぐ換えて欲しい</t>
    <rPh sb="0" eb="1">
      <t>イマ</t>
    </rPh>
    <rPh sb="3" eb="4">
      <t>カ</t>
    </rPh>
    <rPh sb="6" eb="7">
      <t>ホ</t>
    </rPh>
    <phoneticPr fontId="3"/>
  </si>
  <si>
    <t>２５人（全体の５０％）</t>
    <rPh sb="2" eb="3">
      <t>ニン</t>
    </rPh>
    <rPh sb="4" eb="6">
      <t>ゼンタイ</t>
    </rPh>
    <phoneticPr fontId="3"/>
  </si>
  <si>
    <t>どちらでも良い</t>
    <rPh sb="5" eb="6">
      <t>ヨ</t>
    </rPh>
    <phoneticPr fontId="3"/>
  </si>
  <si>
    <t>１６人</t>
    <rPh sb="2" eb="3">
      <t>ニン</t>
    </rPh>
    <phoneticPr fontId="3"/>
  </si>
  <si>
    <t>今のままで良い</t>
    <rPh sb="0" eb="1">
      <t>イマ</t>
    </rPh>
    <rPh sb="5" eb="6">
      <t>ヨ</t>
    </rPh>
    <phoneticPr fontId="3"/>
  </si>
  <si>
    <t>９人</t>
    <rPh sb="1" eb="2">
      <t>ニン</t>
    </rPh>
    <phoneticPr fontId="3"/>
  </si>
  <si>
    <t>私が話した後</t>
    <rPh sb="0" eb="1">
      <t>ワタシ</t>
    </rPh>
    <rPh sb="2" eb="3">
      <t>ハナ</t>
    </rPh>
    <rPh sb="5" eb="6">
      <t>ノチ</t>
    </rPh>
    <phoneticPr fontId="3"/>
  </si>
  <si>
    <t>考え直した人</t>
    <rPh sb="0" eb="1">
      <t>カンガ</t>
    </rPh>
    <rPh sb="2" eb="3">
      <t>ナオ</t>
    </rPh>
    <rPh sb="5" eb="6">
      <t>ヒト</t>
    </rPh>
    <phoneticPr fontId="3"/>
  </si>
  <si>
    <t>２１人（合計９２％）</t>
    <rPh sb="2" eb="3">
      <t>ニン</t>
    </rPh>
    <rPh sb="4" eb="6">
      <t>ゴウケイ</t>
    </rPh>
    <phoneticPr fontId="3"/>
  </si>
  <si>
    <t>あくまで今のまま</t>
    <rPh sb="4" eb="5">
      <t>イマ</t>
    </rPh>
    <phoneticPr fontId="3"/>
  </si>
  <si>
    <t>４人</t>
    <rPh sb="1" eb="2">
      <t>ニン</t>
    </rPh>
    <phoneticPr fontId="3"/>
  </si>
  <si>
    <t>大字表示</t>
    <rPh sb="0" eb="2">
      <t>オオアザ</t>
    </rPh>
    <rPh sb="2" eb="4">
      <t>ヒョウジ</t>
    </rPh>
    <phoneticPr fontId="3"/>
  </si>
  <si>
    <t>書かない</t>
    <rPh sb="0" eb="1">
      <t>カ</t>
    </rPh>
    <phoneticPr fontId="3"/>
  </si>
  <si>
    <t>３１人（全体の６２％）</t>
    <rPh sb="2" eb="3">
      <t>ニン</t>
    </rPh>
    <rPh sb="4" eb="6">
      <t>ゼンタイ</t>
    </rPh>
    <phoneticPr fontId="3"/>
  </si>
  <si>
    <t>〔注目〕</t>
    <rPh sb="1" eb="3">
      <t>チュウモク</t>
    </rPh>
    <phoneticPr fontId="3"/>
  </si>
  <si>
    <t>１．現住所、男女、年齢と対象を分けて問いかけたが、特別際立った隔た</t>
    <rPh sb="2" eb="3">
      <t>ゲン</t>
    </rPh>
    <rPh sb="3" eb="5">
      <t>ジュウショ</t>
    </rPh>
    <rPh sb="6" eb="8">
      <t>ダンジョ</t>
    </rPh>
    <rPh sb="9" eb="11">
      <t>ネンレイ</t>
    </rPh>
    <rPh sb="12" eb="14">
      <t>タイショウ</t>
    </rPh>
    <rPh sb="15" eb="16">
      <t>ワ</t>
    </rPh>
    <rPh sb="18" eb="19">
      <t>ト</t>
    </rPh>
    <rPh sb="25" eb="27">
      <t>トクベツ</t>
    </rPh>
    <rPh sb="27" eb="29">
      <t>キワダ</t>
    </rPh>
    <rPh sb="31" eb="32">
      <t>ヘダ</t>
    </rPh>
    <phoneticPr fontId="3"/>
  </si>
  <si>
    <t>　　たりはなかった</t>
    <phoneticPr fontId="3"/>
  </si>
  <si>
    <t>２．今すぐにでも換えて欲しいは５０％…残りの多くは「現状に不便を感</t>
    <rPh sb="2" eb="3">
      <t>イマ</t>
    </rPh>
    <rPh sb="8" eb="9">
      <t>カ</t>
    </rPh>
    <rPh sb="11" eb="12">
      <t>ホ</t>
    </rPh>
    <rPh sb="19" eb="20">
      <t>ノコ</t>
    </rPh>
    <rPh sb="22" eb="23">
      <t>オオ</t>
    </rPh>
    <rPh sb="26" eb="28">
      <t>ゲンジョウ</t>
    </rPh>
    <rPh sb="29" eb="31">
      <t>フベン</t>
    </rPh>
    <rPh sb="32" eb="33">
      <t>カン</t>
    </rPh>
    <phoneticPr fontId="3"/>
  </si>
  <si>
    <t>※①の人口は１６年１月住基、②以下は総務省調査</t>
    <rPh sb="3" eb="5">
      <t>ジンコウ</t>
    </rPh>
    <rPh sb="8" eb="9">
      <t>ネン</t>
    </rPh>
    <rPh sb="10" eb="11">
      <t>ガツ</t>
    </rPh>
    <rPh sb="11" eb="13">
      <t>ジュウキ</t>
    </rPh>
    <rPh sb="15" eb="17">
      <t>イカ</t>
    </rPh>
    <rPh sb="18" eb="21">
      <t>ソウムショウ</t>
    </rPh>
    <rPh sb="21" eb="23">
      <t>チョウサ</t>
    </rPh>
    <phoneticPr fontId="3"/>
  </si>
  <si>
    <t>　　じていない」との反応が大勢</t>
    <rPh sb="10" eb="12">
      <t>ハンノウ</t>
    </rPh>
    <rPh sb="13" eb="15">
      <t>タイセイ</t>
    </rPh>
    <phoneticPr fontId="3"/>
  </si>
  <si>
    <t>１．下松市は④の実績率は低いが、⑤の全人口での割合は高い。下関市、光</t>
    <rPh sb="2" eb="5">
      <t>クダマツシ</t>
    </rPh>
    <rPh sb="8" eb="10">
      <t>ジッセキ</t>
    </rPh>
    <rPh sb="10" eb="11">
      <t>リツ</t>
    </rPh>
    <rPh sb="12" eb="13">
      <t>ヒク</t>
    </rPh>
    <rPh sb="18" eb="21">
      <t>ゼンジンコウ</t>
    </rPh>
    <rPh sb="23" eb="25">
      <t>ワリアイ</t>
    </rPh>
    <rPh sb="26" eb="27">
      <t>タカ</t>
    </rPh>
    <rPh sb="29" eb="31">
      <t>シモノセキ</t>
    </rPh>
    <rPh sb="31" eb="32">
      <t>シ</t>
    </rPh>
    <rPh sb="33" eb="34">
      <t>ヒカリ</t>
    </rPh>
    <phoneticPr fontId="3"/>
  </si>
  <si>
    <t>３．そんな方に私が新住居表示がもたらすメリットを並べて説得したら、</t>
    <rPh sb="5" eb="6">
      <t>カタ</t>
    </rPh>
    <rPh sb="7" eb="8">
      <t>ワタシ</t>
    </rPh>
    <rPh sb="9" eb="10">
      <t>シン</t>
    </rPh>
    <rPh sb="10" eb="12">
      <t>ジュウキョ</t>
    </rPh>
    <rPh sb="12" eb="14">
      <t>ヒョウジ</t>
    </rPh>
    <rPh sb="24" eb="25">
      <t>ナラ</t>
    </rPh>
    <rPh sb="27" eb="29">
      <t>セットク</t>
    </rPh>
    <phoneticPr fontId="3"/>
  </si>
  <si>
    <t>　　市ほどではないにしても、対応が進んでいるといえる</t>
    <rPh sb="2" eb="3">
      <t>シ</t>
    </rPh>
    <rPh sb="14" eb="16">
      <t>タイオウ</t>
    </rPh>
    <rPh sb="17" eb="18">
      <t>スス</t>
    </rPh>
    <phoneticPr fontId="3"/>
  </si>
  <si>
    <t>　　２１人の方が賛同に換わった</t>
    <rPh sb="4" eb="5">
      <t>ニン</t>
    </rPh>
    <rPh sb="6" eb="7">
      <t>カタ</t>
    </rPh>
    <rPh sb="8" eb="10">
      <t>サンドウ</t>
    </rPh>
    <rPh sb="11" eb="12">
      <t>カ</t>
    </rPh>
    <phoneticPr fontId="3"/>
  </si>
  <si>
    <t>２．周南、柳井は④の表面実施率は１００％だが、全人口比では低率</t>
    <rPh sb="2" eb="4">
      <t>シュウナン</t>
    </rPh>
    <rPh sb="5" eb="7">
      <t>ヤナイ</t>
    </rPh>
    <rPh sb="10" eb="12">
      <t>ヒョウメン</t>
    </rPh>
    <rPh sb="12" eb="14">
      <t>ジッシ</t>
    </rPh>
    <rPh sb="14" eb="15">
      <t>リツ</t>
    </rPh>
    <rPh sb="23" eb="24">
      <t>ゼン</t>
    </rPh>
    <rPh sb="24" eb="27">
      <t>ジンコウヒ</t>
    </rPh>
    <rPh sb="29" eb="31">
      <t>テイリツ</t>
    </rPh>
    <phoneticPr fontId="3"/>
  </si>
  <si>
    <t>４．それでも今のままが良いという人が４人…変更する場合は理解を得る</t>
    <rPh sb="6" eb="7">
      <t>イマ</t>
    </rPh>
    <rPh sb="11" eb="12">
      <t>ヨ</t>
    </rPh>
    <rPh sb="16" eb="17">
      <t>ヒト</t>
    </rPh>
    <rPh sb="19" eb="20">
      <t>ニン</t>
    </rPh>
    <rPh sb="21" eb="23">
      <t>ヘンコウ</t>
    </rPh>
    <rPh sb="25" eb="27">
      <t>バアイ</t>
    </rPh>
    <rPh sb="28" eb="30">
      <t>リカイ</t>
    </rPh>
    <rPh sb="31" eb="32">
      <t>エ</t>
    </rPh>
    <phoneticPr fontId="3"/>
  </si>
  <si>
    <t>３．住みよさベスト１０の北陸３県の実施率をみてみたが、⑤の人口比実施</t>
    <rPh sb="2" eb="3">
      <t>ス</t>
    </rPh>
    <rPh sb="12" eb="14">
      <t>ホクリク</t>
    </rPh>
    <rPh sb="15" eb="16">
      <t>ケン</t>
    </rPh>
    <rPh sb="17" eb="19">
      <t>ジッシ</t>
    </rPh>
    <rPh sb="19" eb="20">
      <t>リツ</t>
    </rPh>
    <rPh sb="29" eb="32">
      <t>ジンコウヒ</t>
    </rPh>
    <rPh sb="32" eb="34">
      <t>ジッシ</t>
    </rPh>
    <phoneticPr fontId="3"/>
  </si>
  <si>
    <t>　　説得が必要な層になろう</t>
    <rPh sb="2" eb="4">
      <t>セットク</t>
    </rPh>
    <rPh sb="5" eb="7">
      <t>ヒツヨウ</t>
    </rPh>
    <rPh sb="8" eb="9">
      <t>ソウ</t>
    </rPh>
    <phoneticPr fontId="3"/>
  </si>
  <si>
    <t>　　率は低い</t>
    <rPh sb="2" eb="3">
      <t>リツ</t>
    </rPh>
    <rPh sb="4" eb="5">
      <t>ヒク</t>
    </rPh>
    <phoneticPr fontId="3"/>
  </si>
  <si>
    <t>５．自分の住所に大字表示は書かないと明確に答えた方が６２％あった</t>
    <rPh sb="2" eb="4">
      <t>ジブン</t>
    </rPh>
    <rPh sb="5" eb="7">
      <t>ジュウショ</t>
    </rPh>
    <rPh sb="8" eb="10">
      <t>オオアザ</t>
    </rPh>
    <rPh sb="10" eb="12">
      <t>ヒョウジ</t>
    </rPh>
    <rPh sb="13" eb="14">
      <t>カ</t>
    </rPh>
    <rPh sb="18" eb="20">
      <t>メイカク</t>
    </rPh>
    <rPh sb="21" eb="22">
      <t>コタ</t>
    </rPh>
    <rPh sb="24" eb="25">
      <t>カタ</t>
    </rPh>
    <phoneticPr fontId="3"/>
  </si>
  <si>
    <t>４．住みよさランキング順位や住宅水準充実度順位と住居表示の実施率とは</t>
    <rPh sb="2" eb="3">
      <t>ス</t>
    </rPh>
    <rPh sb="11" eb="13">
      <t>ジュンイ</t>
    </rPh>
    <rPh sb="14" eb="16">
      <t>ジュウタク</t>
    </rPh>
    <rPh sb="16" eb="18">
      <t>スイジュン</t>
    </rPh>
    <rPh sb="18" eb="21">
      <t>ジュウジツド</t>
    </rPh>
    <rPh sb="21" eb="23">
      <t>ジュンイ</t>
    </rPh>
    <rPh sb="24" eb="26">
      <t>ジュウキョ</t>
    </rPh>
    <rPh sb="26" eb="28">
      <t>ヒョウジ</t>
    </rPh>
    <rPh sb="29" eb="31">
      <t>ジッシ</t>
    </rPh>
    <rPh sb="31" eb="32">
      <t>リツ</t>
    </rPh>
    <phoneticPr fontId="3"/>
  </si>
  <si>
    <t>　　連関していない</t>
    <rPh sb="2" eb="4">
      <t>レンカン</t>
    </rPh>
    <phoneticPr fontId="3"/>
  </si>
  <si>
    <t>「１７・+T1:V27９・１３阿武一治提供」</t>
    <rPh sb="2" eb="3">
      <t>シタイオウスス</t>
    </rPh>
    <phoneticPr fontId="3"/>
  </si>
  <si>
    <t>【Ｆ表・国民宿舎大城稼働状況】</t>
    <rPh sb="2" eb="3">
      <t>ヒョウ</t>
    </rPh>
    <rPh sb="4" eb="6">
      <t>コクミン</t>
    </rPh>
    <rPh sb="6" eb="8">
      <t>シュクシャ</t>
    </rPh>
    <rPh sb="8" eb="10">
      <t>オ</t>
    </rPh>
    <rPh sb="10" eb="12">
      <t>カドウ</t>
    </rPh>
    <rPh sb="12" eb="14">
      <t>ジョウキョウ</t>
    </rPh>
    <phoneticPr fontId="3"/>
  </si>
  <si>
    <t>Ａ大城の予測</t>
    <rPh sb="1" eb="3">
      <t>オ</t>
    </rPh>
    <rPh sb="4" eb="6">
      <t>ヨソク</t>
    </rPh>
    <phoneticPr fontId="3"/>
  </si>
  <si>
    <t>Ｂ中旅館平均</t>
    <rPh sb="1" eb="2">
      <t>チュウ</t>
    </rPh>
    <rPh sb="2" eb="4">
      <t>リョカン</t>
    </rPh>
    <rPh sb="4" eb="6">
      <t>ヘイキン</t>
    </rPh>
    <phoneticPr fontId="3"/>
  </si>
  <si>
    <t>１．Ｂ中旅館は大、中、小の分類のうち「中旅館」の規模（３１室～９９室）</t>
    <rPh sb="3" eb="4">
      <t>チュウ</t>
    </rPh>
    <rPh sb="4" eb="6">
      <t>リョカン</t>
    </rPh>
    <rPh sb="7" eb="8">
      <t>ダイ</t>
    </rPh>
    <rPh sb="9" eb="10">
      <t>ナカ</t>
    </rPh>
    <rPh sb="11" eb="12">
      <t>オ</t>
    </rPh>
    <rPh sb="13" eb="15">
      <t>ブンルイ</t>
    </rPh>
    <rPh sb="19" eb="20">
      <t>チュウ</t>
    </rPh>
    <rPh sb="20" eb="22">
      <t>リョカン</t>
    </rPh>
    <rPh sb="24" eb="26">
      <t>キボ</t>
    </rPh>
    <rPh sb="29" eb="30">
      <t>シツ</t>
    </rPh>
    <rPh sb="33" eb="34">
      <t>シツ</t>
    </rPh>
    <phoneticPr fontId="3"/>
  </si>
  <si>
    <t>①</t>
    <phoneticPr fontId="3"/>
  </si>
  <si>
    <t>客室数</t>
    <rPh sb="0" eb="3">
      <t>キャクシツスウ</t>
    </rPh>
    <phoneticPr fontId="3"/>
  </si>
  <si>
    <t>室</t>
    <rPh sb="0" eb="1">
      <t>シツ</t>
    </rPh>
    <phoneticPr fontId="3"/>
  </si>
  <si>
    <t>　　が大城に類似するとした。サンプル数１１１</t>
    <rPh sb="3" eb="5">
      <t>オ</t>
    </rPh>
    <rPh sb="6" eb="8">
      <t>ルイジ</t>
    </rPh>
    <rPh sb="18" eb="19">
      <t>スウ</t>
    </rPh>
    <phoneticPr fontId="3"/>
  </si>
  <si>
    <t>②</t>
    <phoneticPr fontId="3"/>
  </si>
  <si>
    <t>収容定員</t>
    <rPh sb="0" eb="2">
      <t>シュウヨウ</t>
    </rPh>
    <rPh sb="2" eb="4">
      <t>テイイン</t>
    </rPh>
    <phoneticPr fontId="3"/>
  </si>
  <si>
    <t>人</t>
    <rPh sb="0" eb="1">
      <t>ジン</t>
    </rPh>
    <phoneticPr fontId="3"/>
  </si>
  <si>
    <t>２．ＡＢを比較して目につくことは、④の宿泊単価が低いこと、⑨⑩の宿泊</t>
    <rPh sb="5" eb="7">
      <t>ヒカク</t>
    </rPh>
    <rPh sb="9" eb="10">
      <t>メ</t>
    </rPh>
    <rPh sb="19" eb="21">
      <t>シュクハク</t>
    </rPh>
    <rPh sb="21" eb="23">
      <t>タンカ</t>
    </rPh>
    <rPh sb="24" eb="25">
      <t>ヒク</t>
    </rPh>
    <rPh sb="32" eb="34">
      <t>シュクハク</t>
    </rPh>
    <phoneticPr fontId="3"/>
  </si>
  <si>
    <t>従業員数</t>
    <rPh sb="0" eb="3">
      <t>ジュウギョウイン</t>
    </rPh>
    <rPh sb="3" eb="4">
      <t>スウ</t>
    </rPh>
    <phoneticPr fontId="3"/>
  </si>
  <si>
    <t>正26人全63人</t>
    <rPh sb="0" eb="1">
      <t>セイ</t>
    </rPh>
    <rPh sb="3" eb="4">
      <t>ニン</t>
    </rPh>
    <rPh sb="4" eb="5">
      <t>ゼン</t>
    </rPh>
    <rPh sb="7" eb="8">
      <t>ニン</t>
    </rPh>
    <phoneticPr fontId="3"/>
  </si>
  <si>
    <t>人</t>
    <rPh sb="0" eb="1">
      <t>ニン</t>
    </rPh>
    <phoneticPr fontId="3"/>
  </si>
  <si>
    <t>　　稼働率に大差があること、⑱利益率に差があること</t>
    <rPh sb="2" eb="4">
      <t>カドウ</t>
    </rPh>
    <rPh sb="4" eb="5">
      <t>リツ</t>
    </rPh>
    <rPh sb="6" eb="8">
      <t>タイサ</t>
    </rPh>
    <rPh sb="15" eb="17">
      <t>リエキ</t>
    </rPh>
    <rPh sb="17" eb="18">
      <t>リツ</t>
    </rPh>
    <rPh sb="19" eb="20">
      <t>サ</t>
    </rPh>
    <phoneticPr fontId="3"/>
  </si>
  <si>
    <t>宿泊料金・閑散期</t>
    <rPh sb="0" eb="2">
      <t>シュクハク</t>
    </rPh>
    <rPh sb="2" eb="4">
      <t>リョウキン</t>
    </rPh>
    <rPh sb="5" eb="8">
      <t>カンサンキ</t>
    </rPh>
    <phoneticPr fontId="3"/>
  </si>
  <si>
    <t>円</t>
    <rPh sb="0" eb="1">
      <t>エン</t>
    </rPh>
    <phoneticPr fontId="3"/>
  </si>
  <si>
    <t>宿泊料金・繁忙期</t>
    <rPh sb="0" eb="2">
      <t>シュクハク</t>
    </rPh>
    <rPh sb="2" eb="4">
      <t>リョウキン</t>
    </rPh>
    <rPh sb="5" eb="7">
      <t>ハンボウ</t>
    </rPh>
    <rPh sb="7" eb="8">
      <t>キ</t>
    </rPh>
    <phoneticPr fontId="3"/>
  </si>
  <si>
    <t>（土日10,410円）</t>
    <rPh sb="1" eb="3">
      <t>ドニチ</t>
    </rPh>
    <rPh sb="9" eb="10">
      <t>エン</t>
    </rPh>
    <phoneticPr fontId="3"/>
  </si>
  <si>
    <t>３．大城の年間利益予測は⑯の約３９百万円である。次の再建期を３０年後</t>
    <rPh sb="2" eb="4">
      <t>オ</t>
    </rPh>
    <rPh sb="5" eb="7">
      <t>ネンカン</t>
    </rPh>
    <rPh sb="7" eb="9">
      <t>リエキ</t>
    </rPh>
    <rPh sb="9" eb="11">
      <t>ヨソク</t>
    </rPh>
    <rPh sb="14" eb="15">
      <t>ヤク</t>
    </rPh>
    <rPh sb="19" eb="20">
      <t>エン</t>
    </rPh>
    <rPh sb="24" eb="25">
      <t>ツギ</t>
    </rPh>
    <rPh sb="26" eb="28">
      <t>サイケン</t>
    </rPh>
    <rPh sb="28" eb="29">
      <t>キ</t>
    </rPh>
    <rPh sb="32" eb="34">
      <t>ネンゴ</t>
    </rPh>
    <phoneticPr fontId="3"/>
  </si>
  <si>
    <t>　　とすれば、単純計算で約１２億円ほど利益が積み上げできる数字である。</t>
    <rPh sb="7" eb="9">
      <t>タンジュン</t>
    </rPh>
    <rPh sb="9" eb="11">
      <t>ケイサン</t>
    </rPh>
    <rPh sb="12" eb="13">
      <t>ヤク</t>
    </rPh>
    <rPh sb="15" eb="17">
      <t>オ</t>
    </rPh>
    <rPh sb="19" eb="21">
      <t>リエキ</t>
    </rPh>
    <rPh sb="22" eb="23">
      <t>ツ</t>
    </rPh>
    <rPh sb="24" eb="25">
      <t>ア</t>
    </rPh>
    <rPh sb="29" eb="31">
      <t>スウジ</t>
    </rPh>
    <phoneticPr fontId="3"/>
  </si>
  <si>
    <t>⑥</t>
    <phoneticPr fontId="3"/>
  </si>
  <si>
    <t>来場者・人</t>
    <rPh sb="0" eb="3">
      <t>ライジョウシャ</t>
    </rPh>
    <rPh sb="4" eb="5">
      <t>ニン</t>
    </rPh>
    <phoneticPr fontId="3"/>
  </si>
  <si>
    <t>　　つまり、３０年間で約２６億円の投資のうち１２億円程度が回収できる</t>
    <rPh sb="8" eb="10">
      <t>ネンカン</t>
    </rPh>
    <rPh sb="11" eb="12">
      <t>ヤク</t>
    </rPh>
    <rPh sb="14" eb="16">
      <t>オ</t>
    </rPh>
    <rPh sb="17" eb="19">
      <t>トウシ</t>
    </rPh>
    <rPh sb="24" eb="26">
      <t>オクエン</t>
    </rPh>
    <rPh sb="26" eb="28">
      <t>テイド</t>
    </rPh>
    <rPh sb="29" eb="31">
      <t>カイシュウ</t>
    </rPh>
    <phoneticPr fontId="3"/>
  </si>
  <si>
    <t>⑦</t>
    <phoneticPr fontId="3"/>
  </si>
  <si>
    <t>　うち宿泊者</t>
    <rPh sb="3" eb="6">
      <t>シュクハクシャ</t>
    </rPh>
    <phoneticPr fontId="3"/>
  </si>
  <si>
    <t>　　という観方ができる。一方、この利益は償却も利息負担もない数字であ</t>
    <rPh sb="5" eb="7">
      <t>ミカタ</t>
    </rPh>
    <rPh sb="12" eb="14">
      <t>イッポウ</t>
    </rPh>
    <rPh sb="17" eb="19">
      <t>リエキ</t>
    </rPh>
    <rPh sb="20" eb="22">
      <t>ショウキャク</t>
    </rPh>
    <rPh sb="23" eb="25">
      <t>リソク</t>
    </rPh>
    <rPh sb="25" eb="27">
      <t>フタン</t>
    </rPh>
    <rPh sb="30" eb="32">
      <t>スウジ</t>
    </rPh>
    <phoneticPr fontId="3"/>
  </si>
  <si>
    <t>　うち宿泊者以外</t>
    <rPh sb="3" eb="6">
      <t>シュクハクシャ</t>
    </rPh>
    <rPh sb="6" eb="8">
      <t>イガイ</t>
    </rPh>
    <phoneticPr fontId="3"/>
  </si>
  <si>
    <t>　　り、３９百万円の利益とは２６億円の資金を１．５％で借りた時の年間</t>
    <rPh sb="6" eb="9">
      <t>ヒ</t>
    </rPh>
    <rPh sb="10" eb="11">
      <t>リ</t>
    </rPh>
    <rPh sb="11" eb="12">
      <t>エキ</t>
    </rPh>
    <rPh sb="16" eb="18">
      <t>オ</t>
    </rPh>
    <rPh sb="19" eb="21">
      <t>シキン</t>
    </rPh>
    <rPh sb="27" eb="28">
      <t>カ</t>
    </rPh>
    <rPh sb="30" eb="31">
      <t>トキ</t>
    </rPh>
    <rPh sb="32" eb="34">
      <t>ネンカン</t>
    </rPh>
    <phoneticPr fontId="3"/>
  </si>
  <si>
    <t>⑨</t>
    <phoneticPr fontId="3"/>
  </si>
  <si>
    <t>宿泊室稼働率</t>
    <rPh sb="0" eb="2">
      <t>シュクハク</t>
    </rPh>
    <rPh sb="2" eb="3">
      <t>シツ</t>
    </rPh>
    <rPh sb="3" eb="5">
      <t>カドウ</t>
    </rPh>
    <rPh sb="5" eb="6">
      <t>リツ</t>
    </rPh>
    <phoneticPr fontId="3"/>
  </si>
  <si>
    <t>％</t>
    <phoneticPr fontId="3"/>
  </si>
  <si>
    <t>　　支払利息に符合する。利息程度しか回収できないという観方もできる。</t>
    <rPh sb="2" eb="4">
      <t>シハラ</t>
    </rPh>
    <rPh sb="4" eb="6">
      <t>リソク</t>
    </rPh>
    <rPh sb="7" eb="9">
      <t>フゴウ</t>
    </rPh>
    <rPh sb="12" eb="14">
      <t>リソク</t>
    </rPh>
    <rPh sb="14" eb="16">
      <t>テイド</t>
    </rPh>
    <rPh sb="18" eb="20">
      <t>カイシュウ</t>
    </rPh>
    <rPh sb="27" eb="29">
      <t>ミカタ</t>
    </rPh>
    <phoneticPr fontId="3"/>
  </si>
  <si>
    <t>⑩</t>
    <phoneticPr fontId="3"/>
  </si>
  <si>
    <t>宿泊定員稼働率</t>
    <rPh sb="0" eb="2">
      <t>シュクハク</t>
    </rPh>
    <rPh sb="2" eb="4">
      <t>テイイン</t>
    </rPh>
    <rPh sb="4" eb="6">
      <t>カドウ</t>
    </rPh>
    <rPh sb="6" eb="7">
      <t>リツ</t>
    </rPh>
    <phoneticPr fontId="3"/>
  </si>
  <si>
    <t>　　また、⑨⑩の中旅館の稼働率と比較すれば、現在の実績には開業時特需</t>
    <rPh sb="8" eb="9">
      <t>チュウ</t>
    </rPh>
    <rPh sb="9" eb="11">
      <t>リョカン</t>
    </rPh>
    <rPh sb="12" eb="14">
      <t>カドウ</t>
    </rPh>
    <rPh sb="14" eb="15">
      <t>リツ</t>
    </rPh>
    <rPh sb="16" eb="18">
      <t>ヒカク</t>
    </rPh>
    <rPh sb="22" eb="24">
      <t>ゲンザイ</t>
    </rPh>
    <rPh sb="25" eb="27">
      <t>ジッセキ</t>
    </rPh>
    <rPh sb="29" eb="31">
      <t>カイギョウ</t>
    </rPh>
    <rPh sb="31" eb="32">
      <t>ジ</t>
    </rPh>
    <rPh sb="32" eb="34">
      <t>トクジュ</t>
    </rPh>
    <phoneticPr fontId="3"/>
  </si>
  <si>
    <t>　　による上積み感がぬぐえない。今後は減退傾向との見方が否定できない</t>
    <rPh sb="5" eb="7">
      <t>ウワヅ</t>
    </rPh>
    <rPh sb="8" eb="9">
      <t>カン</t>
    </rPh>
    <rPh sb="16" eb="18">
      <t>コンゴ</t>
    </rPh>
    <rPh sb="19" eb="21">
      <t>ゲンタイ</t>
    </rPh>
    <rPh sb="21" eb="23">
      <t>ケイコウ</t>
    </rPh>
    <rPh sb="25" eb="27">
      <t>ミカタ</t>
    </rPh>
    <rPh sb="28" eb="30">
      <t>ヒテイ</t>
    </rPh>
    <phoneticPr fontId="3"/>
  </si>
  <si>
    <t>宿泊料金収入</t>
    <rPh sb="0" eb="2">
      <t>シュクハク</t>
    </rPh>
    <rPh sb="2" eb="4">
      <t>リョウキン</t>
    </rPh>
    <rPh sb="4" eb="6">
      <t>シュウニュウ</t>
    </rPh>
    <phoneticPr fontId="3"/>
  </si>
  <si>
    <t>千円</t>
    <rPh sb="0" eb="2">
      <t>センエン</t>
    </rPh>
    <phoneticPr fontId="3"/>
  </si>
  <si>
    <t>⑫</t>
    <phoneticPr fontId="3"/>
  </si>
  <si>
    <t>その他収入</t>
    <rPh sb="2" eb="3">
      <t>タ</t>
    </rPh>
    <rPh sb="3" eb="5">
      <t>シュウニュウ</t>
    </rPh>
    <phoneticPr fontId="3"/>
  </si>
  <si>
    <t>４．この現段階の把握数字でもって投資額２６億円を３０年間で回収できる</t>
    <rPh sb="4" eb="7">
      <t>ゲンダンカイ</t>
    </rPh>
    <rPh sb="8" eb="10">
      <t>ハアク</t>
    </rPh>
    <rPh sb="10" eb="12">
      <t>スウジ</t>
    </rPh>
    <rPh sb="16" eb="18">
      <t>トウシ</t>
    </rPh>
    <rPh sb="18" eb="19">
      <t>ガク</t>
    </rPh>
    <rPh sb="21" eb="23">
      <t>オ</t>
    </rPh>
    <rPh sb="26" eb="28">
      <t>ネンカン</t>
    </rPh>
    <rPh sb="29" eb="31">
      <t>カイシュウ</t>
    </rPh>
    <phoneticPr fontId="3"/>
  </si>
  <si>
    <t>収入合計</t>
    <rPh sb="0" eb="2">
      <t>シュウニュウ</t>
    </rPh>
    <rPh sb="2" eb="4">
      <t>ゴウケイ</t>
    </rPh>
    <phoneticPr fontId="3"/>
  </si>
  <si>
    <r>
      <t>　　金額を</t>
    </r>
    <r>
      <rPr>
        <u/>
        <sz val="11"/>
        <color theme="1"/>
        <rFont val="HGS創英ﾌﾟﾚｾﾞﾝｽEB"/>
        <family val="1"/>
        <charset val="128"/>
      </rPr>
      <t>宿泊料の見直し</t>
    </r>
    <r>
      <rPr>
        <sz val="11"/>
        <color theme="1"/>
        <rFont val="HGS創英ﾌﾟﾚｾﾞﾝｽEB"/>
        <family val="1"/>
        <charset val="128"/>
      </rPr>
      <t>という視点で大胆に単純計算をしてみると…年間</t>
    </r>
    <rPh sb="2" eb="4">
      <t>キンガク</t>
    </rPh>
    <rPh sb="5" eb="7">
      <t>シュクハク</t>
    </rPh>
    <rPh sb="7" eb="8">
      <t>リョウ</t>
    </rPh>
    <rPh sb="9" eb="11">
      <t>ミナオ</t>
    </rPh>
    <rPh sb="15" eb="17">
      <t>シテン</t>
    </rPh>
    <rPh sb="18" eb="20">
      <t>ダイタン</t>
    </rPh>
    <rPh sb="21" eb="23">
      <t>タンジュン</t>
    </rPh>
    <rPh sb="23" eb="25">
      <t>ケイサン</t>
    </rPh>
    <rPh sb="32" eb="33">
      <t>ネン</t>
    </rPh>
    <rPh sb="33" eb="34">
      <t>カン</t>
    </rPh>
    <phoneticPr fontId="3"/>
  </si>
  <si>
    <t>　　８７百万円の利益＝現在より４８百万円の年間利益上積みが必要…これ</t>
    <rPh sb="4" eb="7">
      <t>ヒ</t>
    </rPh>
    <rPh sb="8" eb="10">
      <t>リエキ</t>
    </rPh>
    <rPh sb="11" eb="13">
      <t>ゲンザイ</t>
    </rPh>
    <rPh sb="17" eb="20">
      <t>ヒ</t>
    </rPh>
    <rPh sb="21" eb="23">
      <t>ネンカン</t>
    </rPh>
    <rPh sb="23" eb="25">
      <t>リエキ</t>
    </rPh>
    <rPh sb="25" eb="26">
      <t>ウエ</t>
    </rPh>
    <rPh sb="26" eb="27">
      <t>ツミ</t>
    </rPh>
    <rPh sb="29" eb="31">
      <t>ヒツヨウ</t>
    </rPh>
    <phoneticPr fontId="3"/>
  </si>
  <si>
    <t>⑭</t>
    <phoneticPr fontId="3"/>
  </si>
  <si>
    <t>宿泊者一人当り単価</t>
    <rPh sb="0" eb="3">
      <t>シュクハクシャ</t>
    </rPh>
    <rPh sb="3" eb="5">
      <t>ヒトリ</t>
    </rPh>
    <rPh sb="5" eb="6">
      <t>アタ</t>
    </rPh>
    <rPh sb="7" eb="9">
      <t>タンカ</t>
    </rPh>
    <phoneticPr fontId="3"/>
  </si>
  <si>
    <r>
      <t>　　を⑦の宿泊数で割ると</t>
    </r>
    <r>
      <rPr>
        <u/>
        <sz val="11"/>
        <color theme="1"/>
        <rFont val="HGS創英ﾌﾟﾚｾﾞﾝｽEB"/>
        <family val="1"/>
        <charset val="128"/>
      </rPr>
      <t>１６８５円</t>
    </r>
    <r>
      <rPr>
        <sz val="11"/>
        <color theme="1"/>
        <rFont val="HGS創英ﾌﾟﾚｾﾞﾝｽEB"/>
        <family val="1"/>
        <charset val="128"/>
      </rPr>
      <t>の値上げで対応できることになる</t>
    </r>
    <rPh sb="5" eb="7">
      <t>シュクハク</t>
    </rPh>
    <rPh sb="7" eb="8">
      <t>スウ</t>
    </rPh>
    <rPh sb="9" eb="10">
      <t>ワ</t>
    </rPh>
    <rPh sb="16" eb="17">
      <t>エン</t>
    </rPh>
    <rPh sb="18" eb="20">
      <t>ネア</t>
    </rPh>
    <rPh sb="22" eb="24">
      <t>タイオウ</t>
    </rPh>
    <phoneticPr fontId="3"/>
  </si>
  <si>
    <t>　</t>
    <phoneticPr fontId="3"/>
  </si>
  <si>
    <t>支払経費（償却、利息除く）</t>
    <rPh sb="0" eb="2">
      <t>シハラ</t>
    </rPh>
    <rPh sb="2" eb="4">
      <t>ケイヒ</t>
    </rPh>
    <rPh sb="5" eb="7">
      <t>ショウキャク</t>
    </rPh>
    <rPh sb="8" eb="10">
      <t>リソク</t>
    </rPh>
    <rPh sb="10" eb="11">
      <t>ノゾ</t>
    </rPh>
    <phoneticPr fontId="3"/>
  </si>
  <si>
    <t>５．別の観点…ＡＢの差を埋めるには④では１０９２円、⑭では３６５２円</t>
    <rPh sb="2" eb="3">
      <t>ベツ</t>
    </rPh>
    <rPh sb="4" eb="6">
      <t>カンテン</t>
    </rPh>
    <rPh sb="10" eb="11">
      <t>サ</t>
    </rPh>
    <rPh sb="12" eb="13">
      <t>ウ</t>
    </rPh>
    <rPh sb="24" eb="25">
      <t>エン</t>
    </rPh>
    <rPh sb="33" eb="34">
      <t>エン</t>
    </rPh>
    <phoneticPr fontId="3"/>
  </si>
  <si>
    <t>年間利益（償却、利息除く）</t>
    <rPh sb="0" eb="2">
      <t>ネンカン</t>
    </rPh>
    <rPh sb="2" eb="4">
      <t>リエキ</t>
    </rPh>
    <rPh sb="5" eb="7">
      <t>ショウキャク</t>
    </rPh>
    <rPh sb="8" eb="10">
      <t>リソク</t>
    </rPh>
    <rPh sb="10" eb="11">
      <t>ノゾ</t>
    </rPh>
    <phoneticPr fontId="3"/>
  </si>
  <si>
    <t>　　の値上げが必要。また、⑱の利益率をＢの１０．５％にしようとすれば、</t>
    <rPh sb="3" eb="5">
      <t>ネア</t>
    </rPh>
    <rPh sb="7" eb="9">
      <t>ヒツヨウ</t>
    </rPh>
    <rPh sb="15" eb="17">
      <t>リエキ</t>
    </rPh>
    <rPh sb="17" eb="18">
      <t>リツ</t>
    </rPh>
    <phoneticPr fontId="3"/>
  </si>
  <si>
    <t>焼却前、利息支払前経費率</t>
    <rPh sb="0" eb="2">
      <t>ショウキャク</t>
    </rPh>
    <rPh sb="2" eb="3">
      <t>マエ</t>
    </rPh>
    <rPh sb="4" eb="6">
      <t>リソク</t>
    </rPh>
    <rPh sb="6" eb="8">
      <t>シハラ</t>
    </rPh>
    <rPh sb="8" eb="9">
      <t>マエ</t>
    </rPh>
    <rPh sb="9" eb="11">
      <t>ケイヒ</t>
    </rPh>
    <rPh sb="11" eb="12">
      <t>リツ</t>
    </rPh>
    <phoneticPr fontId="3"/>
  </si>
  <si>
    <t>％</t>
    <phoneticPr fontId="3"/>
  </si>
  <si>
    <r>
      <t>　　８５０円の値上げが必要になる。この３つの観点の中間数値は</t>
    </r>
    <r>
      <rPr>
        <u/>
        <sz val="11"/>
        <color theme="1"/>
        <rFont val="HGS創英ﾌﾟﾚｾﾞﾝｽEB"/>
        <family val="1"/>
        <charset val="128"/>
      </rPr>
      <t>１８４６</t>
    </r>
    <rPh sb="5" eb="6">
      <t>エン</t>
    </rPh>
    <rPh sb="7" eb="9">
      <t>ネア</t>
    </rPh>
    <rPh sb="11" eb="13">
      <t>ヒツヨウ</t>
    </rPh>
    <rPh sb="22" eb="24">
      <t>カンテン</t>
    </rPh>
    <rPh sb="25" eb="27">
      <t>チュウカン</t>
    </rPh>
    <rPh sb="27" eb="29">
      <t>スウチ</t>
    </rPh>
    <phoneticPr fontId="3"/>
  </si>
  <si>
    <t>⑱</t>
    <phoneticPr fontId="3"/>
  </si>
  <si>
    <t>焼却前、利息支払前利益率</t>
    <rPh sb="0" eb="2">
      <t>ショウキャク</t>
    </rPh>
    <rPh sb="2" eb="3">
      <t>マエ</t>
    </rPh>
    <rPh sb="4" eb="6">
      <t>リソク</t>
    </rPh>
    <rPh sb="6" eb="8">
      <t>シハラ</t>
    </rPh>
    <rPh sb="8" eb="9">
      <t>マエ</t>
    </rPh>
    <rPh sb="9" eb="11">
      <t>リエキ</t>
    </rPh>
    <rPh sb="11" eb="12">
      <t>リツ</t>
    </rPh>
    <phoneticPr fontId="3"/>
  </si>
  <si>
    <t>　　円となり、これなら３０年間で２６億円以上の積上げが可能になる</t>
    <rPh sb="2" eb="3">
      <t>エン</t>
    </rPh>
    <rPh sb="13" eb="15">
      <t>ネンカン</t>
    </rPh>
    <rPh sb="18" eb="22">
      <t>オクエンイジョウ</t>
    </rPh>
    <rPh sb="23" eb="25">
      <t>ツミア</t>
    </rPh>
    <rPh sb="27" eb="29">
      <t>カノウ</t>
    </rPh>
    <phoneticPr fontId="3"/>
  </si>
  <si>
    <t>※Ａ大城の数字は１月から６月の実績を加算して、２倍することで年間</t>
    <rPh sb="2" eb="4">
      <t>オ</t>
    </rPh>
    <rPh sb="5" eb="7">
      <t>スウジ</t>
    </rPh>
    <rPh sb="9" eb="10">
      <t>ガツ</t>
    </rPh>
    <rPh sb="13" eb="14">
      <t>ガツ</t>
    </rPh>
    <rPh sb="15" eb="17">
      <t>ジッセキ</t>
    </rPh>
    <rPh sb="18" eb="20">
      <t>カサン</t>
    </rPh>
    <rPh sb="24" eb="25">
      <t>バイ</t>
    </rPh>
    <rPh sb="30" eb="32">
      <t>ネンカン</t>
    </rPh>
    <phoneticPr fontId="3"/>
  </si>
  <si>
    <t>６．以上の単純計算に含まれていない流動要素が二つ。⑩の「中旅館」の稼</t>
    <rPh sb="2" eb="4">
      <t>イジョウ</t>
    </rPh>
    <rPh sb="5" eb="7">
      <t>タンジュン</t>
    </rPh>
    <rPh sb="7" eb="9">
      <t>ケイサン</t>
    </rPh>
    <rPh sb="10" eb="11">
      <t>フク</t>
    </rPh>
    <rPh sb="17" eb="19">
      <t>リュウドウ</t>
    </rPh>
    <rPh sb="19" eb="21">
      <t>ヨウソ</t>
    </rPh>
    <rPh sb="22" eb="23">
      <t>フタ</t>
    </rPh>
    <rPh sb="28" eb="29">
      <t>チュウ</t>
    </rPh>
    <rPh sb="29" eb="31">
      <t>リョカン</t>
    </rPh>
    <rPh sb="33" eb="34">
      <t>カ</t>
    </rPh>
    <phoneticPr fontId="3"/>
  </si>
  <si>
    <t>　ベースに置き換えたもの（網掛け部分）</t>
    <rPh sb="5" eb="6">
      <t>オ</t>
    </rPh>
    <rPh sb="7" eb="8">
      <t>カ</t>
    </rPh>
    <rPh sb="13" eb="15">
      <t>アミカ</t>
    </rPh>
    <rPh sb="16" eb="18">
      <t>ブブン</t>
    </rPh>
    <phoneticPr fontId="3"/>
  </si>
  <si>
    <t>　　動率３５．１％は旧大城の最終年の稼働率３２．１％にほぼ符合する。</t>
    <rPh sb="2" eb="3">
      <t>ドウ</t>
    </rPh>
    <rPh sb="3" eb="4">
      <t>リツ</t>
    </rPh>
    <rPh sb="10" eb="11">
      <t>キュウ</t>
    </rPh>
    <rPh sb="11" eb="13">
      <t>オ</t>
    </rPh>
    <rPh sb="14" eb="17">
      <t>サイシュウネン</t>
    </rPh>
    <rPh sb="16" eb="17">
      <t>トシ</t>
    </rPh>
    <rPh sb="18" eb="20">
      <t>カドウ</t>
    </rPh>
    <rPh sb="20" eb="21">
      <t>リツ</t>
    </rPh>
    <rPh sb="29" eb="31">
      <t>フゴウ</t>
    </rPh>
    <phoneticPr fontId="3"/>
  </si>
  <si>
    <t>※⑨⑩の稼働率は半年分を月毎の日数におとして計算した</t>
    <rPh sb="4" eb="6">
      <t>カドウ</t>
    </rPh>
    <rPh sb="6" eb="7">
      <t>リツ</t>
    </rPh>
    <rPh sb="8" eb="10">
      <t>ハントシ</t>
    </rPh>
    <rPh sb="10" eb="11">
      <t>ブン</t>
    </rPh>
    <rPh sb="12" eb="14">
      <t>ツキゴト</t>
    </rPh>
    <rPh sb="15" eb="17">
      <t>ニッスウ</t>
    </rPh>
    <rPh sb="22" eb="24">
      <t>ケイサン</t>
    </rPh>
    <phoneticPr fontId="3"/>
  </si>
  <si>
    <t>　　つまり、今の開業時特需の稼働率は特別だということ。そしてもうひと</t>
    <rPh sb="6" eb="7">
      <t>イマ</t>
    </rPh>
    <rPh sb="8" eb="10">
      <t>カイギョウ</t>
    </rPh>
    <rPh sb="10" eb="11">
      <t>ジ</t>
    </rPh>
    <rPh sb="11" eb="13">
      <t>トクジュ</t>
    </rPh>
    <rPh sb="14" eb="16">
      <t>カドウ</t>
    </rPh>
    <rPh sb="16" eb="17">
      <t>リツ</t>
    </rPh>
    <rPh sb="18" eb="20">
      <t>トクベツ</t>
    </rPh>
    <phoneticPr fontId="3"/>
  </si>
  <si>
    <t>※⑤⑭は大城支配人に聞き取り</t>
    <rPh sb="4" eb="6">
      <t>オ</t>
    </rPh>
    <rPh sb="6" eb="8">
      <t>シハイ</t>
    </rPh>
    <rPh sb="8" eb="9">
      <t>ニン</t>
    </rPh>
    <rPh sb="10" eb="11">
      <t>キ</t>
    </rPh>
    <rPh sb="12" eb="13">
      <t>ト</t>
    </rPh>
    <phoneticPr fontId="3"/>
  </si>
  <si>
    <t>　　つは、この稼働率の減退を抑える大城側の企業努力が利益確保、イコー</t>
    <rPh sb="7" eb="9">
      <t>カドウ</t>
    </rPh>
    <rPh sb="9" eb="10">
      <t>リツ</t>
    </rPh>
    <rPh sb="11" eb="13">
      <t>ゲンタイ</t>
    </rPh>
    <rPh sb="14" eb="15">
      <t>オサ</t>
    </rPh>
    <rPh sb="17" eb="19">
      <t>オ</t>
    </rPh>
    <rPh sb="19" eb="20">
      <t>ガワ</t>
    </rPh>
    <rPh sb="21" eb="23">
      <t>キギョウ</t>
    </rPh>
    <rPh sb="23" eb="25">
      <t>ドリョク</t>
    </rPh>
    <rPh sb="26" eb="28">
      <t>リエキ</t>
    </rPh>
    <rPh sb="28" eb="30">
      <t>カクホ</t>
    </rPh>
    <phoneticPr fontId="3"/>
  </si>
  <si>
    <t>※Ｂ中旅館数値は「社団法人日本旅館協会」発行の２７年度版から抜粋</t>
    <rPh sb="2" eb="3">
      <t>チュウ</t>
    </rPh>
    <rPh sb="3" eb="5">
      <t>リョカン</t>
    </rPh>
    <rPh sb="5" eb="7">
      <t>スウチ</t>
    </rPh>
    <rPh sb="9" eb="11">
      <t>シャダン</t>
    </rPh>
    <rPh sb="11" eb="13">
      <t>ホウジン</t>
    </rPh>
    <rPh sb="13" eb="15">
      <t>ニホン</t>
    </rPh>
    <rPh sb="15" eb="17">
      <t>リョカン</t>
    </rPh>
    <rPh sb="17" eb="19">
      <t>キョウカイ</t>
    </rPh>
    <rPh sb="20" eb="22">
      <t>ハッコウ</t>
    </rPh>
    <rPh sb="25" eb="27">
      <t>ネンド</t>
    </rPh>
    <rPh sb="27" eb="28">
      <t>バン</t>
    </rPh>
    <rPh sb="30" eb="32">
      <t>バッスイ</t>
    </rPh>
    <phoneticPr fontId="3"/>
  </si>
  <si>
    <t>　　ル２６億円回収絶対条件になるということ</t>
    <rPh sb="5" eb="7">
      <t>オ</t>
    </rPh>
    <rPh sb="7" eb="9">
      <t>カイシュウ</t>
    </rPh>
    <rPh sb="9" eb="11">
      <t>ゼッタイ</t>
    </rPh>
    <rPh sb="11" eb="13">
      <t>ジョウケン</t>
    </rPh>
    <phoneticPr fontId="3"/>
  </si>
  <si>
    <t>「17・9・13・阿武一治提供」</t>
    <rPh sb="10" eb="12">
      <t>ゼッタイ</t>
    </rPh>
    <rPh sb="12" eb="14">
      <t>ジョウケン</t>
    </rPh>
    <phoneticPr fontId="3"/>
  </si>
  <si>
    <t>③</t>
    <phoneticPr fontId="3"/>
  </si>
  <si>
    <t>④</t>
    <phoneticPr fontId="3"/>
  </si>
  <si>
    <t>⑤</t>
    <phoneticPr fontId="3"/>
  </si>
  <si>
    <t>⑧</t>
    <phoneticPr fontId="3"/>
  </si>
  <si>
    <t>⑪</t>
    <phoneticPr fontId="3"/>
  </si>
  <si>
    <t>⑬</t>
    <phoneticPr fontId="3"/>
  </si>
  <si>
    <t>⑮</t>
    <phoneticPr fontId="3"/>
  </si>
  <si>
    <t>⑯</t>
    <phoneticPr fontId="3"/>
  </si>
  <si>
    <t>⑰</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</si>
</sst>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19" x14ac:knownFonts="1">
    <font>
      <sz val="11"/>
      <color theme="1"/>
      <name val="ＭＳ Ｐゴシック"/>
      <family val="2"/>
      <charset val="128"/>
      <scheme val="minor"/>
    </font>
    <font>
      <sz val="11"/>
      <color theme="1"/>
      <name val="ＭＳ Ｐゴシック"/>
      <family val="2"/>
      <charset val="128"/>
      <scheme val="minor"/>
    </font>
    <font>
      <sz val="16"/>
      <color theme="1"/>
      <name val="HGS創英ﾌﾟﾚｾﾞﾝｽEB"/>
      <family val="1"/>
      <charset val="128"/>
    </font>
    <font>
      <sz val="6"/>
      <name val="ＭＳ Ｐゴシック"/>
      <family val="2"/>
      <charset val="128"/>
      <scheme val="minor"/>
    </font>
    <font>
      <sz val="11"/>
      <color theme="1"/>
      <name val="HGS創英ﾌﾟﾚｾﾞﾝｽEB"/>
      <family val="1"/>
      <charset val="128"/>
    </font>
    <font>
      <sz val="9"/>
      <color theme="1"/>
      <name val="HGS創英ﾌﾟﾚｾﾞﾝｽEB"/>
      <family val="1"/>
      <charset val="128"/>
    </font>
    <font>
      <sz val="10"/>
      <color theme="1"/>
      <name val="HGS創英ﾌﾟﾚｾﾞﾝｽEB"/>
      <family val="1"/>
      <charset val="128"/>
    </font>
    <font>
      <sz val="20"/>
      <color theme="1"/>
      <name val="HGS創英ﾌﾟﾚｾﾞﾝｽEB"/>
      <family val="1"/>
      <charset val="128"/>
    </font>
    <font>
      <sz val="12"/>
      <color theme="1"/>
      <name val="HGS創英ﾌﾟﾚｾﾞﾝｽEB"/>
      <family val="1"/>
      <charset val="128"/>
    </font>
    <font>
      <b/>
      <sz val="11"/>
      <color theme="1"/>
      <name val="HGS創英ﾌﾟﾚｾﾞﾝｽEB"/>
      <family val="1"/>
      <charset val="128"/>
    </font>
    <font>
      <b/>
      <sz val="12"/>
      <color theme="1"/>
      <name val="HGS創英ﾌﾟﾚｾﾞﾝｽEB"/>
      <family val="1"/>
      <charset val="128"/>
    </font>
    <font>
      <i/>
      <sz val="11"/>
      <color theme="1"/>
      <name val="HGS創英ﾌﾟﾚｾﾞﾝｽEB"/>
      <family val="1"/>
      <charset val="128"/>
    </font>
    <font>
      <sz val="10"/>
      <name val="HGS創英ﾌﾟﾚｾﾞﾝｽEB"/>
      <family val="1"/>
      <charset val="128"/>
    </font>
    <font>
      <sz val="11"/>
      <name val="HGS創英ﾌﾟﾚｾﾞﾝｽEB"/>
      <family val="1"/>
      <charset val="128"/>
    </font>
    <font>
      <sz val="9"/>
      <name val="HGS創英ﾌﾟﾚｾﾞﾝｽEB"/>
      <family val="1"/>
      <charset val="128"/>
    </font>
    <font>
      <i/>
      <sz val="8"/>
      <color theme="1"/>
      <name val="HGS創英ﾌﾟﾚｾﾞﾝｽEB"/>
      <family val="1"/>
      <charset val="128"/>
    </font>
    <font>
      <sz val="10"/>
      <color theme="1"/>
      <name val="ＭＳ Ｐゴシック"/>
      <family val="2"/>
      <charset val="128"/>
      <scheme val="minor"/>
    </font>
    <font>
      <sz val="14"/>
      <color theme="1"/>
      <name val="HGS創英ﾌﾟﾚｾﾞﾝｽEB"/>
      <family val="1"/>
      <charset val="128"/>
    </font>
    <font>
      <u/>
      <sz val="11"/>
      <color theme="1"/>
      <name val="HGS創英ﾌﾟﾚｾﾞﾝｽEB"/>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4">
    <xf numFmtId="0" fontId="0" fillId="0" borderId="0" xfId="0">
      <alignment vertical="center"/>
    </xf>
    <xf numFmtId="0" fontId="2" fillId="0" borderId="0" xfId="0" applyFont="1" applyFill="1" applyBorder="1">
      <alignment vertical="center"/>
    </xf>
    <xf numFmtId="176" fontId="4" fillId="0" borderId="0" xfId="2" applyNumberFormat="1" applyFont="1" applyFill="1" applyBorder="1">
      <alignment vertical="center"/>
    </xf>
    <xf numFmtId="0" fontId="4" fillId="0" borderId="0" xfId="0" applyFont="1" applyFill="1" applyBorder="1" applyAlignment="1">
      <alignment horizontal="center" vertical="center"/>
    </xf>
    <xf numFmtId="0" fontId="4" fillId="0" borderId="0" xfId="0" applyFont="1">
      <alignment vertical="center"/>
    </xf>
    <xf numFmtId="0" fontId="2" fillId="0" borderId="0" xfId="0" applyFont="1" applyAlignment="1">
      <alignment horizontal="left" vertical="center"/>
    </xf>
    <xf numFmtId="0" fontId="5" fillId="0" borderId="0" xfId="0" applyFont="1" applyAlignment="1">
      <alignment horizontal="center" vertical="center"/>
    </xf>
    <xf numFmtId="40" fontId="5" fillId="0" borderId="0" xfId="1" applyNumberFormat="1" applyFont="1">
      <alignment vertical="center"/>
    </xf>
    <xf numFmtId="0" fontId="6" fillId="0" borderId="0" xfId="0" applyFont="1">
      <alignment vertical="center"/>
    </xf>
    <xf numFmtId="40" fontId="6" fillId="0" borderId="0" xfId="1" applyNumberFormat="1" applyFont="1">
      <alignment vertical="center"/>
    </xf>
    <xf numFmtId="0" fontId="6" fillId="0" borderId="0" xfId="0" applyFont="1" applyAlignment="1">
      <alignment horizontal="center" vertical="center"/>
    </xf>
    <xf numFmtId="177" fontId="6" fillId="0" borderId="0" xfId="1" applyNumberFormat="1" applyFont="1">
      <alignment vertical="center"/>
    </xf>
    <xf numFmtId="0" fontId="7" fillId="0" borderId="0" xfId="0" applyFont="1" applyBorder="1" applyAlignment="1">
      <alignment horizontal="center" vertical="center"/>
    </xf>
    <xf numFmtId="0" fontId="8" fillId="0" borderId="1" xfId="0" applyFont="1" applyFill="1" applyBorder="1" applyAlignment="1">
      <alignment vertical="center" wrapText="1"/>
    </xf>
    <xf numFmtId="176" fontId="4" fillId="0" borderId="1" xfId="2"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0" fontId="5" fillId="0" borderId="4" xfId="1" applyNumberFormat="1" applyFont="1" applyBorder="1" applyAlignment="1">
      <alignment horizontal="center" vertical="center" wrapText="1"/>
    </xf>
    <xf numFmtId="40" fontId="4" fillId="0" borderId="2" xfId="1" applyNumberFormat="1" applyFont="1" applyBorder="1" applyAlignment="1">
      <alignment horizontal="center" vertical="center" wrapText="1"/>
    </xf>
    <xf numFmtId="40" fontId="4" fillId="0" borderId="3" xfId="1" applyNumberFormat="1" applyFont="1" applyBorder="1" applyAlignment="1">
      <alignment horizontal="center" vertical="center" wrapText="1"/>
    </xf>
    <xf numFmtId="40" fontId="4" fillId="0" borderId="4" xfId="1" applyNumberFormat="1" applyFont="1" applyBorder="1" applyAlignment="1">
      <alignment horizontal="center" vertical="center" wrapText="1"/>
    </xf>
    <xf numFmtId="177" fontId="4" fillId="0" borderId="2" xfId="1" applyNumberFormat="1" applyFont="1" applyBorder="1" applyAlignment="1">
      <alignment horizontal="center" vertical="center" wrapText="1"/>
    </xf>
    <xf numFmtId="177" fontId="4" fillId="0" borderId="3" xfId="1" applyNumberFormat="1" applyFont="1" applyBorder="1" applyAlignment="1">
      <alignment horizontal="center" vertical="center" wrapText="1"/>
    </xf>
    <xf numFmtId="177" fontId="4" fillId="0" borderId="4" xfId="1"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176" fontId="4" fillId="0" borderId="1" xfId="2" applyNumberFormat="1" applyFont="1" applyFill="1" applyBorder="1">
      <alignment vertical="center"/>
    </xf>
    <xf numFmtId="0" fontId="4" fillId="0" borderId="1" xfId="0" applyFont="1" applyFill="1" applyBorder="1" applyAlignment="1">
      <alignment horizontal="center" vertical="center"/>
    </xf>
    <xf numFmtId="0" fontId="9" fillId="0" borderId="1" xfId="0" applyFont="1" applyBorder="1" applyAlignment="1">
      <alignment horizontal="center" vertical="center"/>
    </xf>
    <xf numFmtId="0" fontId="8" fillId="0" borderId="0" xfId="0" applyFont="1" applyFill="1" applyBorder="1" applyAlignment="1">
      <alignment horizontal="right" vertical="center"/>
    </xf>
    <xf numFmtId="0" fontId="6" fillId="0" borderId="5" xfId="0" applyFont="1" applyBorder="1" applyAlignment="1">
      <alignment horizontal="center" vertical="center"/>
    </xf>
    <xf numFmtId="0" fontId="4" fillId="0" borderId="5" xfId="0" applyFont="1" applyBorder="1">
      <alignment vertical="center"/>
    </xf>
    <xf numFmtId="0" fontId="5" fillId="0" borderId="5" xfId="0" applyFont="1" applyBorder="1" applyAlignment="1">
      <alignment horizontal="center" vertical="center"/>
    </xf>
    <xf numFmtId="40" fontId="5" fillId="0" borderId="1" xfId="1" applyNumberFormat="1" applyFont="1" applyBorder="1">
      <alignment vertical="center"/>
    </xf>
    <xf numFmtId="40" fontId="6" fillId="0" borderId="5" xfId="1" applyNumberFormat="1" applyFont="1" applyBorder="1">
      <alignment vertical="center"/>
    </xf>
    <xf numFmtId="38" fontId="6" fillId="0" borderId="5" xfId="1" applyFont="1" applyBorder="1">
      <alignment vertical="center"/>
    </xf>
    <xf numFmtId="177" fontId="6" fillId="0" borderId="5" xfId="1" applyNumberFormat="1" applyFont="1" applyBorder="1">
      <alignment vertical="center"/>
    </xf>
    <xf numFmtId="0" fontId="5" fillId="0" borderId="1" xfId="0" applyFont="1" applyBorder="1">
      <alignment vertical="center"/>
    </xf>
    <xf numFmtId="0" fontId="4" fillId="2" borderId="1" xfId="0" applyFont="1" applyFill="1" applyBorder="1">
      <alignment vertical="center"/>
    </xf>
    <xf numFmtId="0" fontId="11"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40" fontId="6" fillId="0" borderId="1" xfId="1" applyNumberFormat="1" applyFont="1" applyBorder="1">
      <alignment vertical="center"/>
    </xf>
    <xf numFmtId="177" fontId="6" fillId="0" borderId="1" xfId="1" applyNumberFormat="1" applyFont="1" applyBorder="1">
      <alignment vertical="center"/>
    </xf>
    <xf numFmtId="0" fontId="4" fillId="0" borderId="1" xfId="0" applyFont="1" applyFill="1" applyBorder="1">
      <alignment vertical="center"/>
    </xf>
    <xf numFmtId="0" fontId="6" fillId="2" borderId="1" xfId="0" applyFont="1" applyFill="1" applyBorder="1" applyAlignment="1">
      <alignment horizontal="center" vertical="center"/>
    </xf>
    <xf numFmtId="38" fontId="6" fillId="2" borderId="5" xfId="1" applyFont="1" applyFill="1" applyBorder="1">
      <alignment vertical="center"/>
    </xf>
    <xf numFmtId="40" fontId="6" fillId="2" borderId="1" xfId="1" applyNumberFormat="1" applyFont="1" applyFill="1" applyBorder="1">
      <alignment vertical="center"/>
    </xf>
    <xf numFmtId="0" fontId="4" fillId="0" borderId="6" xfId="0" applyFont="1" applyBorder="1">
      <alignment vertical="center"/>
    </xf>
    <xf numFmtId="40" fontId="6" fillId="0" borderId="6" xfId="1" applyNumberFormat="1" applyFont="1" applyBorder="1">
      <alignment vertical="center"/>
    </xf>
    <xf numFmtId="177" fontId="6" fillId="2" borderId="1" xfId="1" applyNumberFormat="1" applyFont="1" applyFill="1" applyBorder="1">
      <alignment vertical="center"/>
    </xf>
    <xf numFmtId="0" fontId="6" fillId="0" borderId="2" xfId="0" applyFont="1" applyBorder="1" applyAlignment="1">
      <alignment horizontal="center" vertical="center"/>
    </xf>
    <xf numFmtId="0" fontId="4" fillId="0" borderId="2" xfId="0" applyFont="1" applyBorder="1">
      <alignment vertical="center"/>
    </xf>
    <xf numFmtId="40" fontId="6" fillId="0" borderId="4" xfId="1" applyNumberFormat="1" applyFont="1" applyBorder="1">
      <alignment vertical="center"/>
    </xf>
    <xf numFmtId="0" fontId="4" fillId="0" borderId="7" xfId="0" applyFont="1" applyFill="1" applyBorder="1">
      <alignment vertical="center"/>
    </xf>
    <xf numFmtId="0" fontId="4" fillId="0" borderId="7" xfId="0" applyFont="1" applyBorder="1">
      <alignment vertical="center"/>
    </xf>
    <xf numFmtId="0" fontId="4" fillId="0" borderId="3" xfId="0" applyFont="1" applyBorder="1">
      <alignment vertical="center"/>
    </xf>
    <xf numFmtId="0" fontId="4" fillId="0" borderId="5" xfId="0" applyFont="1" applyFill="1" applyBorder="1" applyAlignment="1">
      <alignment horizontal="center" vertical="center"/>
    </xf>
    <xf numFmtId="0" fontId="4" fillId="0" borderId="5" xfId="0" applyFont="1" applyFill="1" applyBorder="1" applyAlignment="1">
      <alignment horizontal="right" vertical="center"/>
    </xf>
    <xf numFmtId="0" fontId="6" fillId="0" borderId="0" xfId="0" applyFont="1" applyFill="1" applyBorder="1">
      <alignment vertical="center"/>
    </xf>
    <xf numFmtId="0" fontId="4" fillId="0" borderId="0" xfId="0" applyFont="1" applyBorder="1">
      <alignment vertical="center"/>
    </xf>
    <xf numFmtId="0" fontId="4" fillId="0" borderId="0" xfId="0" applyFont="1" applyFill="1" applyBorder="1">
      <alignment vertical="center"/>
    </xf>
    <xf numFmtId="0" fontId="12" fillId="2" borderId="1" xfId="0" applyFont="1" applyFill="1" applyBorder="1" applyAlignment="1">
      <alignment horizontal="center" vertical="center"/>
    </xf>
    <xf numFmtId="0" fontId="13" fillId="2" borderId="1" xfId="0" applyFont="1" applyFill="1" applyBorder="1">
      <alignment vertical="center"/>
    </xf>
    <xf numFmtId="0" fontId="14" fillId="2" borderId="1" xfId="0" applyFont="1" applyFill="1" applyBorder="1" applyAlignment="1">
      <alignment horizontal="center" vertical="center"/>
    </xf>
    <xf numFmtId="40" fontId="14" fillId="2" borderId="1" xfId="1" applyNumberFormat="1" applyFont="1" applyFill="1" applyBorder="1">
      <alignment vertical="center"/>
    </xf>
    <xf numFmtId="0" fontId="15" fillId="0" borderId="0" xfId="0" applyFont="1" applyAlignment="1">
      <alignment horizontal="right" vertical="center"/>
    </xf>
    <xf numFmtId="0" fontId="5" fillId="0" borderId="0" xfId="0" applyFont="1">
      <alignment vertical="center"/>
    </xf>
    <xf numFmtId="0" fontId="4" fillId="0" borderId="2" xfId="0" applyFont="1" applyBorder="1" applyAlignment="1">
      <alignment horizontal="center" vertical="center" wrapText="1"/>
    </xf>
    <xf numFmtId="0" fontId="4" fillId="0" borderId="0" xfId="0" applyFont="1" applyFill="1">
      <alignment vertical="center"/>
    </xf>
    <xf numFmtId="38" fontId="0" fillId="0" borderId="0" xfId="1" applyFont="1">
      <alignment vertical="center"/>
    </xf>
    <xf numFmtId="40" fontId="0" fillId="0" borderId="0" xfId="0" applyNumberFormat="1">
      <alignment vertical="center"/>
    </xf>
    <xf numFmtId="0" fontId="0" fillId="0" borderId="0" xfId="0" applyBorder="1">
      <alignment vertical="center"/>
    </xf>
    <xf numFmtId="0" fontId="4" fillId="0" borderId="0" xfId="0" applyFont="1" applyFill="1" applyAlignment="1">
      <alignment vertical="center" wrapText="1"/>
    </xf>
    <xf numFmtId="38" fontId="4" fillId="0" borderId="2" xfId="1" applyFont="1" applyBorder="1" applyAlignment="1">
      <alignment horizontal="center" vertical="center" wrapText="1"/>
    </xf>
    <xf numFmtId="38" fontId="4" fillId="0" borderId="4" xfId="1" applyFont="1" applyBorder="1" applyAlignment="1">
      <alignment horizontal="center" vertical="center" wrapText="1"/>
    </xf>
    <xf numFmtId="38" fontId="4" fillId="0" borderId="0" xfId="1" applyFont="1" applyBorder="1" applyAlignment="1">
      <alignment vertical="center" wrapText="1"/>
    </xf>
    <xf numFmtId="40" fontId="4" fillId="0" borderId="0" xfId="1" applyNumberFormat="1" applyFont="1" applyBorder="1" applyAlignment="1">
      <alignment vertical="center" wrapText="1"/>
    </xf>
    <xf numFmtId="38" fontId="4" fillId="0" borderId="1" xfId="1" applyFont="1" applyBorder="1" applyAlignment="1">
      <alignment vertical="center" wrapText="1"/>
    </xf>
    <xf numFmtId="40" fontId="4" fillId="0" borderId="2" xfId="1" applyNumberFormat="1" applyFont="1" applyFill="1" applyBorder="1" applyAlignment="1">
      <alignment horizontal="center" vertical="center" wrapText="1"/>
    </xf>
    <xf numFmtId="40" fontId="4" fillId="0" borderId="4" xfId="1" applyNumberFormat="1" applyFont="1" applyFill="1" applyBorder="1" applyAlignment="1">
      <alignment horizontal="center" vertical="center" wrapText="1"/>
    </xf>
    <xf numFmtId="40" fontId="0" fillId="0" borderId="3" xfId="0" applyNumberFormat="1"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38" fontId="4" fillId="0" borderId="1" xfId="1" applyFont="1" applyBorder="1">
      <alignment vertical="center"/>
    </xf>
    <xf numFmtId="177" fontId="4" fillId="0" borderId="1" xfId="1" applyNumberFormat="1" applyFont="1" applyBorder="1">
      <alignment vertical="center"/>
    </xf>
    <xf numFmtId="177" fontId="4" fillId="0" borderId="0" xfId="1" applyNumberFormat="1" applyFont="1" applyFill="1">
      <alignment vertical="center"/>
    </xf>
    <xf numFmtId="38" fontId="4" fillId="3" borderId="1" xfId="1" applyFont="1" applyFill="1" applyBorder="1">
      <alignment vertical="center"/>
    </xf>
    <xf numFmtId="177" fontId="4" fillId="3" borderId="1" xfId="1" applyNumberFormat="1" applyFont="1" applyFill="1" applyBorder="1">
      <alignment vertical="center"/>
    </xf>
    <xf numFmtId="38" fontId="4" fillId="0" borderId="0" xfId="1" applyFont="1" applyBorder="1">
      <alignment vertical="center"/>
    </xf>
    <xf numFmtId="40" fontId="4" fillId="3" borderId="1" xfId="1" applyNumberFormat="1" applyFont="1" applyFill="1" applyBorder="1">
      <alignment vertical="center"/>
    </xf>
    <xf numFmtId="40" fontId="4" fillId="0" borderId="0" xfId="1" applyNumberFormat="1" applyFont="1" applyBorder="1">
      <alignment vertical="center"/>
    </xf>
    <xf numFmtId="40" fontId="4" fillId="0" borderId="1" xfId="1" applyNumberFormat="1" applyFont="1" applyBorder="1">
      <alignment vertical="center"/>
    </xf>
    <xf numFmtId="0" fontId="4" fillId="0" borderId="1" xfId="0" applyFont="1" applyBorder="1" applyAlignment="1">
      <alignment vertical="center"/>
    </xf>
    <xf numFmtId="0" fontId="4" fillId="0" borderId="0" xfId="0" applyFont="1" applyBorder="1" applyAlignment="1">
      <alignment vertical="center"/>
    </xf>
    <xf numFmtId="177" fontId="4" fillId="0" borderId="1" xfId="1" applyNumberFormat="1" applyFont="1" applyFill="1" applyBorder="1">
      <alignment vertical="center"/>
    </xf>
    <xf numFmtId="38" fontId="4" fillId="0" borderId="1" xfId="1" applyFont="1" applyFill="1" applyBorder="1">
      <alignment vertical="center"/>
    </xf>
    <xf numFmtId="0" fontId="4" fillId="0" borderId="1" xfId="0" applyFont="1" applyBorder="1" applyAlignment="1">
      <alignment horizontal="center" vertical="center"/>
    </xf>
    <xf numFmtId="38" fontId="4" fillId="0" borderId="0" xfId="1" applyFont="1" applyFill="1" applyBorder="1">
      <alignment vertical="center"/>
    </xf>
    <xf numFmtId="40" fontId="4" fillId="0" borderId="0" xfId="1" applyNumberFormat="1" applyFont="1" applyFill="1" applyBorder="1">
      <alignment vertical="center"/>
    </xf>
    <xf numFmtId="0" fontId="4" fillId="3" borderId="1" xfId="0" applyFont="1" applyFill="1" applyBorder="1" applyAlignment="1">
      <alignment horizontal="center" vertical="center"/>
    </xf>
    <xf numFmtId="38" fontId="4" fillId="0" borderId="5" xfId="1" applyFont="1" applyBorder="1">
      <alignment vertical="center"/>
    </xf>
    <xf numFmtId="177" fontId="4" fillId="0" borderId="5" xfId="1" applyNumberFormat="1" applyFont="1" applyBorder="1">
      <alignment vertical="center"/>
    </xf>
    <xf numFmtId="38" fontId="4" fillId="0" borderId="0" xfId="1" applyFont="1" applyBorder="1" applyAlignment="1">
      <alignment horizontal="center" vertical="center"/>
    </xf>
    <xf numFmtId="40" fontId="4" fillId="0" borderId="5" xfId="1" applyNumberFormat="1" applyFont="1" applyBorder="1">
      <alignment vertical="center"/>
    </xf>
    <xf numFmtId="0" fontId="6" fillId="0" borderId="0" xfId="0" applyFont="1" applyBorder="1">
      <alignment vertical="center"/>
    </xf>
    <xf numFmtId="38" fontId="6" fillId="0" borderId="0" xfId="1" applyFont="1" applyFill="1" applyBorder="1">
      <alignment vertical="center"/>
    </xf>
    <xf numFmtId="38" fontId="5" fillId="0" borderId="1" xfId="1" applyFont="1" applyBorder="1">
      <alignment vertical="center"/>
    </xf>
    <xf numFmtId="38" fontId="5" fillId="0" borderId="0" xfId="1" applyFont="1" applyBorder="1">
      <alignment vertical="center"/>
    </xf>
    <xf numFmtId="40" fontId="5" fillId="0" borderId="0" xfId="1" applyNumberFormat="1" applyFont="1" applyBorder="1">
      <alignment vertical="center"/>
    </xf>
    <xf numFmtId="177" fontId="5" fillId="0" borderId="1" xfId="1" applyNumberFormat="1" applyFont="1" applyBorder="1">
      <alignment vertical="center"/>
    </xf>
    <xf numFmtId="177" fontId="4" fillId="0" borderId="0" xfId="1" applyNumberFormat="1" applyFont="1" applyBorder="1">
      <alignment vertical="center"/>
    </xf>
    <xf numFmtId="40" fontId="16" fillId="0" borderId="0" xfId="0" applyNumberFormat="1" applyFont="1">
      <alignment vertical="center"/>
    </xf>
    <xf numFmtId="0" fontId="4" fillId="3" borderId="1" xfId="0" applyFont="1" applyFill="1" applyBorder="1">
      <alignment vertical="center"/>
    </xf>
    <xf numFmtId="0" fontId="0" fillId="0" borderId="0" xfId="0" applyFont="1">
      <alignment vertical="center"/>
    </xf>
    <xf numFmtId="38" fontId="4" fillId="0" borderId="0" xfId="1" applyFont="1">
      <alignment vertical="center"/>
    </xf>
    <xf numFmtId="0" fontId="16" fillId="0" borderId="0" xfId="0" applyFont="1">
      <alignment vertical="center"/>
    </xf>
    <xf numFmtId="38" fontId="4" fillId="0" borderId="7" xfId="1" applyFont="1" applyBorder="1">
      <alignment vertical="center"/>
    </xf>
    <xf numFmtId="40" fontId="4" fillId="0" borderId="7" xfId="0" applyNumberFormat="1" applyFont="1" applyBorder="1">
      <alignment vertical="center"/>
    </xf>
    <xf numFmtId="0" fontId="0" fillId="0" borderId="7" xfId="0" applyBorder="1">
      <alignment vertical="center"/>
    </xf>
    <xf numFmtId="38" fontId="4" fillId="0" borderId="3" xfId="1" applyFont="1" applyBorder="1">
      <alignment vertical="center"/>
    </xf>
    <xf numFmtId="40" fontId="4" fillId="0" borderId="3" xfId="0" applyNumberFormat="1" applyFont="1" applyBorder="1">
      <alignment vertical="center"/>
    </xf>
    <xf numFmtId="0" fontId="0" fillId="0" borderId="3" xfId="0" applyBorder="1">
      <alignment vertical="center"/>
    </xf>
    <xf numFmtId="0" fontId="15" fillId="0" borderId="0" xfId="0" applyFont="1" applyBorder="1" applyAlignment="1">
      <alignment horizontal="right" vertical="center"/>
    </xf>
    <xf numFmtId="0" fontId="2" fillId="0" borderId="0" xfId="0" applyFont="1" applyBorder="1">
      <alignment vertical="center"/>
    </xf>
    <xf numFmtId="0" fontId="2" fillId="0" borderId="0" xfId="0" applyFont="1">
      <alignmen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vertical="center" wrapText="1"/>
    </xf>
    <xf numFmtId="0" fontId="0" fillId="0" borderId="0" xfId="0" applyAlignment="1">
      <alignmen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xf>
    <xf numFmtId="0" fontId="4" fillId="0" borderId="9" xfId="0" applyFont="1" applyBorder="1">
      <alignment vertical="center"/>
    </xf>
    <xf numFmtId="0" fontId="0" fillId="0" borderId="4" xfId="0" applyBorder="1">
      <alignment vertical="center"/>
    </xf>
    <xf numFmtId="0" fontId="13" fillId="3" borderId="1" xfId="0" applyFont="1" applyFill="1" applyBorder="1">
      <alignment vertical="center"/>
    </xf>
    <xf numFmtId="38" fontId="12" fillId="3" borderId="1" xfId="1" applyFont="1" applyFill="1" applyBorder="1" applyAlignment="1">
      <alignment vertical="center"/>
    </xf>
    <xf numFmtId="38" fontId="6" fillId="3" borderId="1" xfId="1" applyFont="1" applyFill="1" applyBorder="1" applyAlignment="1">
      <alignment horizontal="right" vertical="center"/>
    </xf>
    <xf numFmtId="177" fontId="4" fillId="3" borderId="1" xfId="1" applyNumberFormat="1" applyFont="1" applyFill="1" applyBorder="1" applyAlignment="1">
      <alignment horizontal="right" vertical="center"/>
    </xf>
    <xf numFmtId="0" fontId="0" fillId="0" borderId="1" xfId="0" applyBorder="1">
      <alignment vertical="center"/>
    </xf>
    <xf numFmtId="0" fontId="4" fillId="3" borderId="1" xfId="0" applyFont="1" applyFill="1" applyBorder="1" applyAlignment="1">
      <alignment horizontal="center" vertical="center" wrapText="1"/>
    </xf>
    <xf numFmtId="0" fontId="4" fillId="0" borderId="9" xfId="0" applyFont="1" applyBorder="1" applyAlignment="1">
      <alignment horizontal="lef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13" fillId="0" borderId="1" xfId="0" applyFont="1" applyFill="1" applyBorder="1">
      <alignment vertical="center"/>
    </xf>
    <xf numFmtId="38" fontId="12" fillId="0" borderId="1" xfId="1" applyFont="1" applyFill="1" applyBorder="1" applyAlignment="1">
      <alignment vertical="center"/>
    </xf>
    <xf numFmtId="38" fontId="6" fillId="0" borderId="1" xfId="1" applyFont="1" applyFill="1" applyBorder="1" applyAlignment="1">
      <alignment horizontal="right" vertical="center"/>
    </xf>
    <xf numFmtId="177" fontId="4" fillId="0" borderId="1" xfId="1" applyNumberFormat="1" applyFont="1" applyFill="1" applyBorder="1" applyAlignment="1">
      <alignment horizontal="right" vertical="center"/>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4" fillId="0" borderId="7" xfId="0" applyFont="1" applyBorder="1" applyAlignment="1">
      <alignment horizontal="left" vertical="center"/>
    </xf>
    <xf numFmtId="0" fontId="4" fillId="0" borderId="13" xfId="0" applyFont="1" applyBorder="1" applyAlignment="1">
      <alignment vertical="center"/>
    </xf>
    <xf numFmtId="0" fontId="4" fillId="0" borderId="7" xfId="0" applyFont="1" applyBorder="1" applyAlignment="1">
      <alignment vertical="center"/>
    </xf>
    <xf numFmtId="0" fontId="4" fillId="0" borderId="14" xfId="0" applyFont="1" applyBorder="1" applyAlignment="1">
      <alignment vertical="center"/>
    </xf>
    <xf numFmtId="0" fontId="4" fillId="0" borderId="1" xfId="0" applyFont="1" applyBorder="1" applyAlignment="1">
      <alignment horizontal="left" vertical="center" wrapText="1"/>
    </xf>
    <xf numFmtId="38" fontId="5" fillId="0" borderId="1" xfId="1" applyFont="1" applyBorder="1" applyAlignment="1">
      <alignment vertical="center" wrapText="1"/>
    </xf>
    <xf numFmtId="0" fontId="4" fillId="0" borderId="11" xfId="0" applyFont="1" applyBorder="1">
      <alignment vertical="center"/>
    </xf>
    <xf numFmtId="38" fontId="0" fillId="0" borderId="0" xfId="1" applyFont="1" applyBorder="1">
      <alignment vertical="center"/>
    </xf>
    <xf numFmtId="40" fontId="0" fillId="0" borderId="0" xfId="0" applyNumberFormat="1" applyBorder="1">
      <alignment vertical="center"/>
    </xf>
    <xf numFmtId="0" fontId="0" fillId="0" borderId="12" xfId="0" applyBorder="1">
      <alignment vertical="center"/>
    </xf>
    <xf numFmtId="0" fontId="0" fillId="0" borderId="0" xfId="0" applyFill="1" applyBorder="1">
      <alignment vertical="center"/>
    </xf>
    <xf numFmtId="38" fontId="6" fillId="0" borderId="1" xfId="1" applyFont="1" applyBorder="1" applyAlignment="1">
      <alignment vertical="center" wrapText="1"/>
    </xf>
    <xf numFmtId="38" fontId="6" fillId="0" borderId="1" xfId="1" applyFont="1" applyBorder="1" applyAlignment="1">
      <alignment horizontal="right" vertical="center" wrapText="1"/>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3" borderId="2" xfId="0" applyFont="1" applyFill="1" applyBorder="1">
      <alignment vertical="center"/>
    </xf>
    <xf numFmtId="0" fontId="4" fillId="3" borderId="3" xfId="0" applyFont="1" applyFill="1" applyBorder="1">
      <alignment vertical="center"/>
    </xf>
    <xf numFmtId="0" fontId="0" fillId="3" borderId="4" xfId="0" applyFill="1" applyBorder="1">
      <alignmen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left" vertical="center"/>
    </xf>
    <xf numFmtId="0" fontId="4" fillId="0" borderId="8" xfId="0" applyFont="1" applyBorder="1">
      <alignment vertical="center"/>
    </xf>
    <xf numFmtId="0" fontId="4" fillId="0" borderId="13" xfId="0" applyFont="1" applyBorder="1">
      <alignment vertical="center"/>
    </xf>
    <xf numFmtId="0" fontId="4" fillId="0" borderId="3" xfId="0" applyFont="1" applyFill="1" applyBorder="1">
      <alignment vertical="center"/>
    </xf>
    <xf numFmtId="0" fontId="4" fillId="0" borderId="4" xfId="0" applyFont="1" applyFill="1" applyBorder="1">
      <alignment vertical="center"/>
    </xf>
    <xf numFmtId="38" fontId="6" fillId="0" borderId="1" xfId="1" applyFont="1" applyBorder="1" applyAlignment="1">
      <alignment vertical="center"/>
    </xf>
    <xf numFmtId="38" fontId="6" fillId="0" borderId="1" xfId="1" applyFont="1" applyBorder="1" applyAlignment="1">
      <alignment horizontal="right" vertical="center"/>
    </xf>
    <xf numFmtId="0" fontId="8" fillId="0" borderId="0" xfId="0" applyFont="1">
      <alignment vertical="center"/>
    </xf>
    <xf numFmtId="0" fontId="8" fillId="0" borderId="7" xfId="0" applyFont="1" applyBorder="1">
      <alignment vertical="center"/>
    </xf>
    <xf numFmtId="38" fontId="0" fillId="0" borderId="7" xfId="1" applyFont="1" applyBorder="1">
      <alignment vertical="center"/>
    </xf>
    <xf numFmtId="40" fontId="0" fillId="0" borderId="7" xfId="0" applyNumberFormat="1" applyBorder="1">
      <alignment vertical="center"/>
    </xf>
    <xf numFmtId="0" fontId="8" fillId="0" borderId="3" xfId="0" applyFont="1" applyBorder="1">
      <alignment vertical="center"/>
    </xf>
    <xf numFmtId="38" fontId="0" fillId="0" borderId="3" xfId="1" applyFont="1" applyBorder="1">
      <alignment vertical="center"/>
    </xf>
    <xf numFmtId="40" fontId="0" fillId="0" borderId="3" xfId="0" applyNumberFormat="1" applyBorder="1">
      <alignment vertical="center"/>
    </xf>
    <xf numFmtId="0" fontId="15" fillId="0" borderId="3" xfId="0" applyFont="1" applyBorder="1" applyAlignment="1">
      <alignment horizontal="right" vertical="center"/>
    </xf>
    <xf numFmtId="0" fontId="17"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4" fillId="0" borderId="4" xfId="0" applyFont="1" applyBorder="1" applyAlignment="1">
      <alignmen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vertical="center" wrapText="1"/>
    </xf>
    <xf numFmtId="0" fontId="4" fillId="0" borderId="3" xfId="0" applyFont="1" applyBorder="1" applyAlignment="1">
      <alignment vertical="center"/>
    </xf>
    <xf numFmtId="0" fontId="4" fillId="0" borderId="3" xfId="0" applyFont="1" applyBorder="1" applyAlignment="1">
      <alignment vertical="center" wrapText="1"/>
    </xf>
    <xf numFmtId="0" fontId="6" fillId="0" borderId="4" xfId="0" applyFont="1" applyFill="1" applyBorder="1">
      <alignment vertical="center"/>
    </xf>
    <xf numFmtId="0" fontId="4" fillId="4" borderId="0" xfId="0" applyFont="1" applyFill="1">
      <alignment vertical="center"/>
    </xf>
    <xf numFmtId="0" fontId="4" fillId="4" borderId="2" xfId="0" applyFont="1" applyFill="1" applyBorder="1">
      <alignment vertical="center"/>
    </xf>
    <xf numFmtId="0" fontId="6" fillId="4" borderId="4" xfId="0" applyFont="1" applyFill="1" applyBorder="1">
      <alignment vertical="center"/>
    </xf>
    <xf numFmtId="0" fontId="4" fillId="0" borderId="14" xfId="0" applyFont="1" applyFill="1" applyBorder="1">
      <alignment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4" borderId="15" xfId="0" applyFont="1" applyFill="1" applyBorder="1" applyAlignment="1">
      <alignment vertical="center" wrapText="1"/>
    </xf>
    <xf numFmtId="0" fontId="4" fillId="4" borderId="2" xfId="0" applyFont="1" applyFill="1" applyBorder="1" applyAlignment="1">
      <alignment horizontal="right" vertical="center" wrapText="1"/>
    </xf>
    <xf numFmtId="0" fontId="6" fillId="4" borderId="4" xfId="0" applyFont="1" applyFill="1" applyBorder="1" applyAlignment="1">
      <alignment horizontal="left" vertical="center" wrapText="1"/>
    </xf>
    <xf numFmtId="0" fontId="4" fillId="0" borderId="4" xfId="0" applyFont="1" applyFill="1" applyBorder="1" applyAlignment="1">
      <alignment vertical="center" wrapText="1"/>
    </xf>
    <xf numFmtId="38" fontId="4" fillId="0" borderId="2" xfId="1" applyFont="1" applyFill="1" applyBorder="1" applyAlignment="1">
      <alignment horizontal="right" vertical="center" wrapText="1"/>
    </xf>
    <xf numFmtId="0" fontId="6" fillId="0" borderId="4" xfId="0" applyFont="1" applyFill="1" applyBorder="1" applyAlignment="1">
      <alignment horizontal="left" vertical="center" wrapText="1"/>
    </xf>
    <xf numFmtId="38" fontId="4" fillId="4" borderId="2" xfId="1" applyFont="1" applyFill="1" applyBorder="1" applyAlignment="1">
      <alignment horizontal="righ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7" xfId="0" applyFont="1" applyBorder="1" applyAlignment="1">
      <alignment vertical="center" wrapText="1"/>
    </xf>
    <xf numFmtId="0" fontId="4" fillId="0" borderId="2" xfId="0" applyFont="1" applyFill="1" applyBorder="1" applyAlignment="1">
      <alignment horizontal="right" vertical="center" wrapText="1"/>
    </xf>
    <xf numFmtId="0" fontId="8" fillId="0" borderId="15" xfId="0" applyFont="1" applyBorder="1" applyAlignment="1">
      <alignment vertical="center" wrapText="1"/>
    </xf>
    <xf numFmtId="0" fontId="6" fillId="0" borderId="4" xfId="0" applyFont="1" applyBorder="1" applyAlignment="1">
      <alignment horizontal="center" vertical="center" wrapText="1"/>
    </xf>
    <xf numFmtId="38" fontId="4" fillId="0" borderId="4" xfId="1" applyFont="1" applyBorder="1">
      <alignment vertical="center"/>
    </xf>
    <xf numFmtId="38" fontId="4" fillId="3" borderId="2" xfId="1" applyFont="1" applyFill="1" applyBorder="1">
      <alignment vertical="center"/>
    </xf>
    <xf numFmtId="0" fontId="6" fillId="3" borderId="4" xfId="0" applyFont="1" applyFill="1" applyBorder="1">
      <alignment vertical="center"/>
    </xf>
    <xf numFmtId="0" fontId="4" fillId="0" borderId="15" xfId="0" applyFont="1" applyBorder="1">
      <alignment vertical="center"/>
    </xf>
    <xf numFmtId="38" fontId="4" fillId="0" borderId="2" xfId="1" applyFont="1" applyBorder="1">
      <alignment vertical="center"/>
    </xf>
    <xf numFmtId="0" fontId="6" fillId="0" borderId="4" xfId="0" applyFont="1" applyBorder="1">
      <alignment vertical="center"/>
    </xf>
    <xf numFmtId="177" fontId="4" fillId="0" borderId="2" xfId="1" applyNumberFormat="1" applyFont="1" applyBorder="1">
      <alignment vertical="center"/>
    </xf>
    <xf numFmtId="177" fontId="4" fillId="0" borderId="13" xfId="1" applyNumberFormat="1" applyFont="1" applyBorder="1">
      <alignment vertical="center"/>
    </xf>
    <xf numFmtId="0" fontId="6" fillId="0" borderId="14" xfId="0" applyFont="1" applyBorder="1">
      <alignment vertical="center"/>
    </xf>
    <xf numFmtId="38" fontId="4" fillId="0" borderId="11" xfId="1" applyFont="1" applyBorder="1">
      <alignment vertical="center"/>
    </xf>
    <xf numFmtId="0" fontId="6" fillId="0" borderId="12" xfId="0" applyFont="1" applyBorder="1">
      <alignment vertical="center"/>
    </xf>
    <xf numFmtId="0" fontId="6" fillId="3" borderId="4" xfId="0" applyFont="1" applyFill="1" applyBorder="1" applyAlignment="1">
      <alignment horizontal="left" vertical="center"/>
    </xf>
    <xf numFmtId="38" fontId="4" fillId="3" borderId="13" xfId="1" applyFont="1" applyFill="1" applyBorder="1">
      <alignment vertical="center"/>
    </xf>
    <xf numFmtId="0" fontId="6" fillId="3" borderId="14" xfId="0" applyFont="1" applyFill="1" applyBorder="1">
      <alignment vertical="center"/>
    </xf>
    <xf numFmtId="38" fontId="4" fillId="0" borderId="3" xfId="1" applyFont="1" applyFill="1" applyBorder="1">
      <alignment vertical="center"/>
    </xf>
    <xf numFmtId="38" fontId="4" fillId="0" borderId="8" xfId="1" applyFont="1" applyBorder="1">
      <alignment vertical="center"/>
    </xf>
    <xf numFmtId="0" fontId="6" fillId="0" borderId="10" xfId="0" applyFont="1" applyBorder="1">
      <alignment vertical="center"/>
    </xf>
    <xf numFmtId="177" fontId="4" fillId="0" borderId="7" xfId="1" applyNumberFormat="1" applyFont="1" applyBorder="1">
      <alignment vertical="center"/>
    </xf>
    <xf numFmtId="177" fontId="4" fillId="0" borderId="3" xfId="1" applyNumberFormat="1" applyFont="1" applyBorder="1">
      <alignment vertical="center"/>
    </xf>
    <xf numFmtId="0" fontId="4" fillId="0" borderId="0" xfId="0" applyFont="1" applyAlignment="1">
      <alignment horizontal="center" vertical="center"/>
    </xf>
    <xf numFmtId="0" fontId="6" fillId="0" borderId="0" xfId="0" applyFont="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workbookViewId="0">
      <selection activeCell="A13" sqref="A13"/>
    </sheetView>
  </sheetViews>
  <sheetFormatPr defaultRowHeight="13.5" x14ac:dyDescent="0.15"/>
  <cols>
    <col min="1" max="1" width="43.125" customWidth="1"/>
    <col min="2" max="4" width="5.25" customWidth="1"/>
    <col min="5" max="5" width="4.625" customWidth="1"/>
    <col min="6" max="6" width="1" customWidth="1"/>
    <col min="7" max="7" width="3.25" customWidth="1"/>
    <col min="8" max="8" width="6.75" customWidth="1"/>
    <col min="9" max="9" width="4" customWidth="1"/>
    <col min="10" max="10" width="5.125" customWidth="1"/>
    <col min="11" max="11" width="2" customWidth="1"/>
    <col min="12" max="12" width="3.125" customWidth="1"/>
    <col min="13" max="13" width="7.5" customWidth="1"/>
    <col min="14" max="14" width="5.125" customWidth="1"/>
    <col min="15" max="15" width="1.875" customWidth="1"/>
    <col min="16" max="16" width="3.125" customWidth="1"/>
    <col min="17" max="17" width="7" customWidth="1"/>
    <col min="18" max="18" width="4.75" customWidth="1"/>
    <col min="19" max="19" width="1.875" customWidth="1"/>
    <col min="20" max="20" width="3.5" customWidth="1"/>
    <col min="21" max="21" width="7" customWidth="1"/>
    <col min="22" max="22" width="4.75" customWidth="1"/>
    <col min="23" max="23" width="7.5" customWidth="1"/>
    <col min="24" max="24" width="2.75" customWidth="1"/>
  </cols>
  <sheetData>
    <row r="1" spans="1:24" ht="24" x14ac:dyDescent="0.15">
      <c r="A1" s="1" t="s">
        <v>0</v>
      </c>
      <c r="B1" s="2"/>
      <c r="C1" s="3"/>
      <c r="D1" s="4"/>
      <c r="E1" s="4"/>
      <c r="F1" s="4"/>
      <c r="G1" s="5" t="s">
        <v>1</v>
      </c>
      <c r="H1" s="4"/>
      <c r="I1" s="6"/>
      <c r="J1" s="7"/>
      <c r="K1" s="4"/>
      <c r="L1" s="8"/>
      <c r="M1" s="4"/>
      <c r="N1" s="9"/>
      <c r="O1" s="4"/>
      <c r="P1" s="10"/>
      <c r="Q1" s="4"/>
      <c r="R1" s="8"/>
      <c r="S1" s="4"/>
      <c r="T1" s="8"/>
      <c r="U1" s="4"/>
      <c r="V1" s="11"/>
      <c r="W1" s="12" t="s">
        <v>98</v>
      </c>
      <c r="X1" s="12"/>
    </row>
    <row r="2" spans="1:24" ht="40.5" customHeight="1" x14ac:dyDescent="0.15">
      <c r="A2" s="13"/>
      <c r="B2" s="14" t="s">
        <v>2</v>
      </c>
      <c r="C2" s="15" t="s">
        <v>3</v>
      </c>
      <c r="D2" s="16" t="s">
        <v>4</v>
      </c>
      <c r="E2" s="17"/>
      <c r="F2" s="18"/>
      <c r="G2" s="19" t="s">
        <v>5</v>
      </c>
      <c r="H2" s="20"/>
      <c r="I2" s="21"/>
      <c r="J2" s="22" t="s">
        <v>6</v>
      </c>
      <c r="K2" s="18"/>
      <c r="L2" s="23" t="s">
        <v>7</v>
      </c>
      <c r="M2" s="24"/>
      <c r="N2" s="25"/>
      <c r="O2" s="18"/>
      <c r="P2" s="19" t="s">
        <v>8</v>
      </c>
      <c r="Q2" s="20"/>
      <c r="R2" s="21"/>
      <c r="S2" s="18"/>
      <c r="T2" s="26" t="s">
        <v>9</v>
      </c>
      <c r="U2" s="27"/>
      <c r="V2" s="28"/>
      <c r="W2" s="29" t="s">
        <v>10</v>
      </c>
      <c r="X2" s="18"/>
    </row>
    <row r="3" spans="1:24" ht="14.25" x14ac:dyDescent="0.15">
      <c r="A3" s="30" t="s">
        <v>11</v>
      </c>
      <c r="B3" s="31"/>
      <c r="C3" s="32"/>
      <c r="D3" s="33"/>
      <c r="E3" s="34"/>
      <c r="F3" s="4"/>
      <c r="G3" s="35">
        <v>1</v>
      </c>
      <c r="H3" s="36" t="s">
        <v>12</v>
      </c>
      <c r="I3" s="37" t="s">
        <v>13</v>
      </c>
      <c r="J3" s="38">
        <v>59.38</v>
      </c>
      <c r="K3" s="4"/>
      <c r="L3" s="35">
        <v>1</v>
      </c>
      <c r="M3" s="36" t="s">
        <v>14</v>
      </c>
      <c r="N3" s="39">
        <v>7.08</v>
      </c>
      <c r="O3" s="4"/>
      <c r="P3" s="35">
        <v>1</v>
      </c>
      <c r="Q3" s="36" t="s">
        <v>14</v>
      </c>
      <c r="R3" s="40">
        <v>262</v>
      </c>
      <c r="S3" s="4"/>
      <c r="T3" s="35">
        <v>1</v>
      </c>
      <c r="U3" s="36" t="s">
        <v>99</v>
      </c>
      <c r="V3" s="41">
        <v>28.7</v>
      </c>
      <c r="W3" s="42" t="s">
        <v>15</v>
      </c>
      <c r="X3" s="4"/>
    </row>
    <row r="4" spans="1:24" ht="14.25" x14ac:dyDescent="0.15">
      <c r="A4" s="43" t="s">
        <v>16</v>
      </c>
      <c r="B4" s="44">
        <v>242</v>
      </c>
      <c r="C4" s="44">
        <v>251</v>
      </c>
      <c r="D4" s="45">
        <f>+B4-C4</f>
        <v>-9</v>
      </c>
      <c r="E4" s="34"/>
      <c r="F4" s="4"/>
      <c r="G4" s="46">
        <v>2</v>
      </c>
      <c r="H4" s="30" t="s">
        <v>17</v>
      </c>
      <c r="I4" s="47" t="s">
        <v>18</v>
      </c>
      <c r="J4" s="38">
        <v>57.59</v>
      </c>
      <c r="K4" s="4"/>
      <c r="L4" s="46">
        <v>2</v>
      </c>
      <c r="M4" s="30" t="s">
        <v>19</v>
      </c>
      <c r="N4" s="48">
        <v>5.42</v>
      </c>
      <c r="O4" s="4"/>
      <c r="P4" s="46">
        <v>2</v>
      </c>
      <c r="Q4" s="30" t="s">
        <v>95</v>
      </c>
      <c r="R4" s="40">
        <v>306</v>
      </c>
      <c r="S4" s="4"/>
      <c r="T4" s="46">
        <v>2</v>
      </c>
      <c r="U4" s="30" t="s">
        <v>20</v>
      </c>
      <c r="V4" s="49">
        <v>25</v>
      </c>
      <c r="W4" s="42" t="s">
        <v>21</v>
      </c>
      <c r="X4" s="4"/>
    </row>
    <row r="5" spans="1:24" ht="14.25" x14ac:dyDescent="0.15">
      <c r="A5" s="43" t="s">
        <v>22</v>
      </c>
      <c r="B5" s="44">
        <v>473</v>
      </c>
      <c r="C5" s="44">
        <v>520</v>
      </c>
      <c r="D5" s="45">
        <f t="shared" ref="D5:D26" si="0">+B5-C5</f>
        <v>-47</v>
      </c>
      <c r="E5" s="34"/>
      <c r="F5" s="4"/>
      <c r="G5" s="46">
        <v>3</v>
      </c>
      <c r="H5" s="30" t="s">
        <v>14</v>
      </c>
      <c r="I5" s="47" t="s">
        <v>23</v>
      </c>
      <c r="J5" s="38">
        <v>57.5</v>
      </c>
      <c r="K5" s="4"/>
      <c r="L5" s="46">
        <v>3</v>
      </c>
      <c r="M5" s="30" t="s">
        <v>24</v>
      </c>
      <c r="N5" s="48">
        <v>3.59</v>
      </c>
      <c r="O5" s="4"/>
      <c r="P5" s="46">
        <v>3</v>
      </c>
      <c r="Q5" s="30" t="s">
        <v>24</v>
      </c>
      <c r="R5" s="40">
        <v>318</v>
      </c>
      <c r="S5" s="4"/>
      <c r="T5" s="46">
        <v>3</v>
      </c>
      <c r="U5" s="30" t="s">
        <v>25</v>
      </c>
      <c r="V5" s="49">
        <v>24.6</v>
      </c>
      <c r="W5" s="42" t="s">
        <v>26</v>
      </c>
      <c r="X5" s="4"/>
    </row>
    <row r="6" spans="1:24" ht="14.25" x14ac:dyDescent="0.15">
      <c r="A6" s="50" t="s">
        <v>27</v>
      </c>
      <c r="B6" s="32">
        <v>73</v>
      </c>
      <c r="C6" s="32">
        <v>73</v>
      </c>
      <c r="D6" s="45">
        <f t="shared" si="0"/>
        <v>0</v>
      </c>
      <c r="E6" s="34"/>
      <c r="F6" s="4"/>
      <c r="G6" s="46">
        <v>4</v>
      </c>
      <c r="H6" s="30" t="s">
        <v>100</v>
      </c>
      <c r="I6" s="47" t="s">
        <v>28</v>
      </c>
      <c r="J6" s="38">
        <v>56.65</v>
      </c>
      <c r="K6" s="4"/>
      <c r="L6" s="46">
        <v>4</v>
      </c>
      <c r="M6" s="30" t="s">
        <v>29</v>
      </c>
      <c r="N6" s="48">
        <v>3.56</v>
      </c>
      <c r="O6" s="4"/>
      <c r="P6" s="46">
        <v>4</v>
      </c>
      <c r="Q6" s="30" t="s">
        <v>30</v>
      </c>
      <c r="R6" s="40">
        <v>563</v>
      </c>
      <c r="S6" s="4"/>
      <c r="T6" s="46">
        <v>4</v>
      </c>
      <c r="U6" s="30" t="s">
        <v>31</v>
      </c>
      <c r="V6" s="49">
        <v>19.8</v>
      </c>
      <c r="W6" s="42" t="s">
        <v>26</v>
      </c>
      <c r="X6" s="4"/>
    </row>
    <row r="7" spans="1:24" ht="14.25" x14ac:dyDescent="0.15">
      <c r="A7" s="43" t="s">
        <v>32</v>
      </c>
      <c r="B7" s="44">
        <v>710</v>
      </c>
      <c r="C7" s="44">
        <v>759</v>
      </c>
      <c r="D7" s="45">
        <f t="shared" si="0"/>
        <v>-49</v>
      </c>
      <c r="E7" s="34"/>
      <c r="F7" s="4"/>
      <c r="G7" s="46">
        <v>5</v>
      </c>
      <c r="H7" s="30" t="s">
        <v>24</v>
      </c>
      <c r="I7" s="47" t="s">
        <v>28</v>
      </c>
      <c r="J7" s="38">
        <v>56.64</v>
      </c>
      <c r="K7" s="4"/>
      <c r="L7" s="46">
        <v>5</v>
      </c>
      <c r="M7" s="30" t="s">
        <v>54</v>
      </c>
      <c r="N7" s="48">
        <v>3.09</v>
      </c>
      <c r="O7" s="4"/>
      <c r="P7" s="46">
        <v>5</v>
      </c>
      <c r="Q7" s="30" t="s">
        <v>20</v>
      </c>
      <c r="R7" s="40">
        <v>590</v>
      </c>
      <c r="S7" s="4"/>
      <c r="T7" s="46">
        <v>5</v>
      </c>
      <c r="U7" s="30" t="s">
        <v>93</v>
      </c>
      <c r="V7" s="49">
        <v>19.5</v>
      </c>
      <c r="W7" s="42" t="s">
        <v>33</v>
      </c>
      <c r="X7" s="4"/>
    </row>
    <row r="8" spans="1:24" ht="14.25" x14ac:dyDescent="0.15">
      <c r="A8" s="50" t="s">
        <v>34</v>
      </c>
      <c r="B8" s="44"/>
      <c r="C8" s="44"/>
      <c r="D8" s="45"/>
      <c r="E8" s="34"/>
      <c r="F8" s="4"/>
      <c r="G8" s="46">
        <v>6</v>
      </c>
      <c r="H8" s="30" t="s">
        <v>35</v>
      </c>
      <c r="I8" s="47" t="s">
        <v>18</v>
      </c>
      <c r="J8" s="38">
        <v>56.63</v>
      </c>
      <c r="K8" s="4"/>
      <c r="L8" s="46">
        <v>6</v>
      </c>
      <c r="M8" s="30" t="s">
        <v>36</v>
      </c>
      <c r="N8" s="48">
        <v>3.02</v>
      </c>
      <c r="O8" s="4"/>
      <c r="P8" s="46">
        <v>6</v>
      </c>
      <c r="Q8" s="30" t="s">
        <v>25</v>
      </c>
      <c r="R8" s="40">
        <v>594</v>
      </c>
      <c r="S8" s="4"/>
      <c r="T8" s="46">
        <v>6</v>
      </c>
      <c r="U8" s="30" t="s">
        <v>14</v>
      </c>
      <c r="V8" s="49">
        <v>19.100000000000001</v>
      </c>
      <c r="W8" s="42" t="s">
        <v>15</v>
      </c>
      <c r="X8" s="4"/>
    </row>
    <row r="9" spans="1:24" ht="14.25" x14ac:dyDescent="0.15">
      <c r="A9" s="50" t="s">
        <v>37</v>
      </c>
      <c r="B9" s="44"/>
      <c r="C9" s="44"/>
      <c r="D9" s="45"/>
      <c r="E9" s="34"/>
      <c r="F9" s="4"/>
      <c r="G9" s="46">
        <v>7</v>
      </c>
      <c r="H9" s="30" t="s">
        <v>38</v>
      </c>
      <c r="I9" s="47" t="s">
        <v>30</v>
      </c>
      <c r="J9" s="38">
        <v>56.61</v>
      </c>
      <c r="K9" s="4"/>
      <c r="L9" s="46">
        <v>7</v>
      </c>
      <c r="M9" s="30" t="s">
        <v>96</v>
      </c>
      <c r="N9" s="48">
        <v>2.84</v>
      </c>
      <c r="O9" s="4"/>
      <c r="P9" s="46">
        <v>7</v>
      </c>
      <c r="Q9" s="30" t="s">
        <v>36</v>
      </c>
      <c r="R9" s="40">
        <v>606</v>
      </c>
      <c r="S9" s="4"/>
      <c r="T9" s="46">
        <v>7</v>
      </c>
      <c r="U9" s="30" t="s">
        <v>39</v>
      </c>
      <c r="V9" s="49">
        <v>18.899999999999999</v>
      </c>
      <c r="W9" s="42" t="s">
        <v>40</v>
      </c>
      <c r="X9" s="4"/>
    </row>
    <row r="10" spans="1:24" ht="14.25" x14ac:dyDescent="0.15">
      <c r="A10" s="43" t="s">
        <v>41</v>
      </c>
      <c r="B10" s="32">
        <v>41</v>
      </c>
      <c r="C10" s="32">
        <v>41</v>
      </c>
      <c r="D10" s="45">
        <f t="shared" si="0"/>
        <v>0</v>
      </c>
      <c r="E10" s="34"/>
      <c r="F10" s="4"/>
      <c r="G10" s="46">
        <v>8</v>
      </c>
      <c r="H10" s="30" t="s">
        <v>42</v>
      </c>
      <c r="I10" s="47" t="s">
        <v>30</v>
      </c>
      <c r="J10" s="38">
        <v>56.55</v>
      </c>
      <c r="K10" s="4"/>
      <c r="L10" s="46">
        <v>8</v>
      </c>
      <c r="M10" s="30" t="s">
        <v>12</v>
      </c>
      <c r="N10" s="48">
        <v>2.48</v>
      </c>
      <c r="O10" s="4"/>
      <c r="P10" s="46">
        <v>8</v>
      </c>
      <c r="Q10" s="30" t="s">
        <v>29</v>
      </c>
      <c r="R10" s="40">
        <v>699</v>
      </c>
      <c r="S10" s="4"/>
      <c r="T10" s="46">
        <v>8</v>
      </c>
      <c r="U10" s="30" t="s">
        <v>12</v>
      </c>
      <c r="V10" s="49">
        <v>18.399999999999999</v>
      </c>
      <c r="W10" s="42" t="s">
        <v>43</v>
      </c>
      <c r="X10" s="4"/>
    </row>
    <row r="11" spans="1:24" ht="14.25" x14ac:dyDescent="0.15">
      <c r="A11" s="43" t="s">
        <v>44</v>
      </c>
      <c r="B11" s="32">
        <v>19</v>
      </c>
      <c r="C11" s="32">
        <v>22</v>
      </c>
      <c r="D11" s="45">
        <f t="shared" si="0"/>
        <v>-3</v>
      </c>
      <c r="E11" s="34"/>
      <c r="F11" s="4"/>
      <c r="G11" s="46">
        <v>9</v>
      </c>
      <c r="H11" s="30" t="s">
        <v>45</v>
      </c>
      <c r="I11" s="47" t="s">
        <v>28</v>
      </c>
      <c r="J11" s="38">
        <v>56.36</v>
      </c>
      <c r="K11" s="4"/>
      <c r="L11" s="46">
        <v>9</v>
      </c>
      <c r="M11" s="30" t="s">
        <v>46</v>
      </c>
      <c r="N11" s="48">
        <v>2.35</v>
      </c>
      <c r="O11" s="4"/>
      <c r="P11" s="46">
        <v>9</v>
      </c>
      <c r="Q11" s="30" t="s">
        <v>12</v>
      </c>
      <c r="R11" s="40">
        <v>708</v>
      </c>
      <c r="S11" s="4"/>
      <c r="T11" s="46">
        <v>9</v>
      </c>
      <c r="U11" s="30" t="s">
        <v>47</v>
      </c>
      <c r="V11" s="49">
        <v>18.399999999999999</v>
      </c>
      <c r="W11" s="42" t="s">
        <v>48</v>
      </c>
      <c r="X11" s="4"/>
    </row>
    <row r="12" spans="1:24" ht="14.25" x14ac:dyDescent="0.15">
      <c r="A12" s="50"/>
      <c r="B12" s="32"/>
      <c r="C12" s="32"/>
      <c r="D12" s="45"/>
      <c r="E12" s="34"/>
      <c r="F12" s="4"/>
      <c r="G12" s="46">
        <v>10</v>
      </c>
      <c r="H12" s="30" t="s">
        <v>46</v>
      </c>
      <c r="I12" s="47" t="s">
        <v>49</v>
      </c>
      <c r="J12" s="38">
        <v>56.19</v>
      </c>
      <c r="K12" s="4"/>
      <c r="L12" s="46">
        <v>10</v>
      </c>
      <c r="M12" s="30" t="s">
        <v>31</v>
      </c>
      <c r="N12" s="48">
        <v>2.25</v>
      </c>
      <c r="O12" s="4"/>
      <c r="P12" s="46">
        <v>10</v>
      </c>
      <c r="Q12" s="30" t="s">
        <v>38</v>
      </c>
      <c r="R12" s="40">
        <v>728</v>
      </c>
      <c r="S12" s="4"/>
      <c r="T12" s="46">
        <v>10</v>
      </c>
      <c r="U12" s="30" t="s">
        <v>46</v>
      </c>
      <c r="V12" s="49">
        <v>17.399999999999999</v>
      </c>
      <c r="W12" s="42" t="s">
        <v>97</v>
      </c>
      <c r="X12" s="4"/>
    </row>
    <row r="13" spans="1:24" ht="14.25" x14ac:dyDescent="0.15">
      <c r="A13" s="50" t="s">
        <v>50</v>
      </c>
      <c r="B13" s="32"/>
      <c r="C13" s="32"/>
      <c r="D13" s="45"/>
      <c r="E13" s="34"/>
      <c r="F13" s="4"/>
      <c r="G13" s="46">
        <v>11</v>
      </c>
      <c r="H13" s="30" t="s">
        <v>19</v>
      </c>
      <c r="I13" s="47" t="s">
        <v>51</v>
      </c>
      <c r="J13" s="38">
        <v>56.16</v>
      </c>
      <c r="K13" s="4"/>
      <c r="L13" s="46">
        <v>11</v>
      </c>
      <c r="M13" s="30" t="s">
        <v>20</v>
      </c>
      <c r="N13" s="48">
        <v>1.81</v>
      </c>
      <c r="O13" s="4"/>
      <c r="P13" s="51">
        <v>11</v>
      </c>
      <c r="Q13" s="43" t="s">
        <v>52</v>
      </c>
      <c r="R13" s="52">
        <v>743</v>
      </c>
      <c r="S13" s="4"/>
      <c r="T13" s="46">
        <v>11</v>
      </c>
      <c r="U13" s="30" t="s">
        <v>36</v>
      </c>
      <c r="V13" s="49">
        <v>17.100000000000001</v>
      </c>
      <c r="W13" s="42" t="s">
        <v>15</v>
      </c>
      <c r="X13" s="4"/>
    </row>
    <row r="14" spans="1:24" ht="14.25" x14ac:dyDescent="0.15">
      <c r="A14" s="43" t="s">
        <v>53</v>
      </c>
      <c r="B14" s="32">
        <v>261</v>
      </c>
      <c r="C14" s="32">
        <v>251</v>
      </c>
      <c r="D14" s="45">
        <f t="shared" si="0"/>
        <v>10</v>
      </c>
      <c r="E14" s="34"/>
      <c r="F14" s="4"/>
      <c r="G14" s="46">
        <v>12</v>
      </c>
      <c r="H14" s="30" t="s">
        <v>101</v>
      </c>
      <c r="I14" s="47" t="s">
        <v>49</v>
      </c>
      <c r="J14" s="38">
        <v>56.06</v>
      </c>
      <c r="K14" s="4"/>
      <c r="L14" s="46">
        <v>12</v>
      </c>
      <c r="M14" s="30" t="s">
        <v>25</v>
      </c>
      <c r="N14" s="48">
        <v>0.56999999999999995</v>
      </c>
      <c r="O14" s="4"/>
      <c r="P14" s="4"/>
      <c r="Q14" s="4"/>
      <c r="R14" s="4"/>
      <c r="S14" s="4"/>
      <c r="T14" s="46">
        <v>12</v>
      </c>
      <c r="U14" s="30" t="s">
        <v>29</v>
      </c>
      <c r="V14" s="49">
        <v>17.100000000000001</v>
      </c>
      <c r="W14" s="42" t="s">
        <v>102</v>
      </c>
      <c r="X14" s="4"/>
    </row>
    <row r="15" spans="1:24" ht="14.25" x14ac:dyDescent="0.15">
      <c r="A15" s="43" t="s">
        <v>55</v>
      </c>
      <c r="B15" s="44">
        <v>553</v>
      </c>
      <c r="C15" s="44">
        <v>565</v>
      </c>
      <c r="D15" s="45">
        <f t="shared" si="0"/>
        <v>-12</v>
      </c>
      <c r="E15" s="34"/>
      <c r="F15" s="4"/>
      <c r="G15" s="46">
        <v>13</v>
      </c>
      <c r="H15" s="30" t="s">
        <v>30</v>
      </c>
      <c r="I15" s="47" t="s">
        <v>30</v>
      </c>
      <c r="J15" s="38">
        <v>55.78</v>
      </c>
      <c r="K15" s="4"/>
      <c r="L15" s="46">
        <v>13</v>
      </c>
      <c r="M15" s="30" t="s">
        <v>45</v>
      </c>
      <c r="N15" s="48">
        <v>0.55000000000000004</v>
      </c>
      <c r="O15" s="4"/>
      <c r="P15" s="4"/>
      <c r="Q15" s="4"/>
      <c r="R15" s="4"/>
      <c r="S15" s="4"/>
      <c r="T15" s="46">
        <v>13</v>
      </c>
      <c r="U15" s="30" t="s">
        <v>45</v>
      </c>
      <c r="V15" s="49">
        <v>16.899999999999999</v>
      </c>
      <c r="W15" s="42"/>
      <c r="X15" s="4"/>
    </row>
    <row r="16" spans="1:24" ht="14.25" x14ac:dyDescent="0.15">
      <c r="A16" s="50" t="s">
        <v>56</v>
      </c>
      <c r="B16" s="44">
        <v>135</v>
      </c>
      <c r="C16" s="44">
        <v>96</v>
      </c>
      <c r="D16" s="45">
        <f t="shared" si="0"/>
        <v>39</v>
      </c>
      <c r="E16" s="34"/>
      <c r="F16" s="4"/>
      <c r="G16" s="46">
        <v>14</v>
      </c>
      <c r="H16" s="30" t="s">
        <v>57</v>
      </c>
      <c r="I16" s="47" t="s">
        <v>58</v>
      </c>
      <c r="J16" s="38">
        <v>55.77</v>
      </c>
      <c r="K16" s="4"/>
      <c r="L16" s="51">
        <v>14</v>
      </c>
      <c r="M16" s="43" t="s">
        <v>52</v>
      </c>
      <c r="N16" s="53">
        <v>0.36</v>
      </c>
      <c r="O16" s="4"/>
      <c r="P16" s="4"/>
      <c r="Q16" s="4"/>
      <c r="R16" s="4"/>
      <c r="S16" s="4"/>
      <c r="T16" s="46">
        <v>14</v>
      </c>
      <c r="U16" s="30" t="s">
        <v>30</v>
      </c>
      <c r="V16" s="49">
        <v>16.600000000000001</v>
      </c>
      <c r="W16" s="42"/>
      <c r="X16" s="4"/>
    </row>
    <row r="17" spans="1:24" ht="14.25" x14ac:dyDescent="0.15">
      <c r="A17" s="43" t="s">
        <v>59</v>
      </c>
      <c r="B17" s="44">
        <v>85</v>
      </c>
      <c r="C17" s="44">
        <v>126</v>
      </c>
      <c r="D17" s="45">
        <f t="shared" si="0"/>
        <v>-41</v>
      </c>
      <c r="E17" s="34"/>
      <c r="F17" s="4"/>
      <c r="G17" s="46">
        <v>15</v>
      </c>
      <c r="H17" s="30" t="s">
        <v>25</v>
      </c>
      <c r="I17" s="47" t="s">
        <v>13</v>
      </c>
      <c r="J17" s="38">
        <v>55.76</v>
      </c>
      <c r="K17" s="4"/>
      <c r="L17" s="46">
        <v>15</v>
      </c>
      <c r="M17" s="54" t="s">
        <v>38</v>
      </c>
      <c r="N17" s="55">
        <v>0.17</v>
      </c>
      <c r="O17" s="4"/>
      <c r="P17" s="4"/>
      <c r="Q17" s="4"/>
      <c r="R17" s="4"/>
      <c r="S17" s="4"/>
      <c r="T17" s="51">
        <v>15</v>
      </c>
      <c r="U17" s="43" t="s">
        <v>52</v>
      </c>
      <c r="V17" s="56">
        <v>16.600000000000001</v>
      </c>
      <c r="W17" s="42" t="s">
        <v>103</v>
      </c>
      <c r="X17" s="4"/>
    </row>
    <row r="18" spans="1:24" ht="14.25" x14ac:dyDescent="0.15">
      <c r="A18" s="50"/>
      <c r="B18" s="44"/>
      <c r="C18" s="44"/>
      <c r="D18" s="45"/>
      <c r="E18" s="34"/>
      <c r="F18" s="4"/>
      <c r="G18" s="46">
        <v>16</v>
      </c>
      <c r="H18" s="30" t="s">
        <v>60</v>
      </c>
      <c r="I18" s="47" t="s">
        <v>18</v>
      </c>
      <c r="J18" s="38">
        <v>55.64</v>
      </c>
      <c r="K18" s="4"/>
      <c r="L18" s="57">
        <v>16</v>
      </c>
      <c r="M18" s="58" t="s">
        <v>61</v>
      </c>
      <c r="N18" s="59"/>
      <c r="O18" s="4"/>
      <c r="P18" s="4"/>
      <c r="Q18" s="4"/>
      <c r="R18" s="4"/>
      <c r="S18" s="4"/>
      <c r="T18" s="4"/>
      <c r="U18" s="4"/>
      <c r="V18" s="4"/>
      <c r="W18" s="4"/>
      <c r="X18" s="4"/>
    </row>
    <row r="19" spans="1:24" ht="14.25" x14ac:dyDescent="0.15">
      <c r="A19" s="50" t="s">
        <v>62</v>
      </c>
      <c r="B19" s="44"/>
      <c r="C19" s="44"/>
      <c r="D19" s="45"/>
      <c r="E19" s="34"/>
      <c r="F19" s="4"/>
      <c r="G19" s="46">
        <v>17</v>
      </c>
      <c r="H19" s="30" t="s">
        <v>47</v>
      </c>
      <c r="I19" s="47" t="s">
        <v>18</v>
      </c>
      <c r="J19" s="38">
        <v>55.58</v>
      </c>
      <c r="K19" s="4"/>
      <c r="L19" s="4"/>
      <c r="M19" s="4"/>
      <c r="N19" s="4"/>
      <c r="O19" s="4"/>
      <c r="P19" s="4"/>
      <c r="Q19" s="4"/>
      <c r="R19" s="4"/>
      <c r="S19" s="4"/>
      <c r="T19" s="4"/>
      <c r="U19" s="4"/>
      <c r="V19" s="4"/>
      <c r="W19" s="4"/>
      <c r="X19" s="4"/>
    </row>
    <row r="20" spans="1:24" ht="14.25" x14ac:dyDescent="0.15">
      <c r="A20" s="50" t="s">
        <v>63</v>
      </c>
      <c r="B20" s="32">
        <v>136</v>
      </c>
      <c r="C20" s="32">
        <v>140</v>
      </c>
      <c r="D20" s="45">
        <f t="shared" si="0"/>
        <v>-4</v>
      </c>
      <c r="E20" s="34"/>
      <c r="F20" s="4"/>
      <c r="G20" s="46">
        <v>18</v>
      </c>
      <c r="H20" s="30" t="s">
        <v>39</v>
      </c>
      <c r="I20" s="47" t="s">
        <v>64</v>
      </c>
      <c r="J20" s="38">
        <v>55.43</v>
      </c>
      <c r="K20" s="4"/>
      <c r="L20" s="4"/>
      <c r="M20" s="4"/>
      <c r="N20" s="4"/>
      <c r="O20" s="4"/>
      <c r="P20" s="4"/>
      <c r="Q20" s="4"/>
      <c r="R20" s="4"/>
      <c r="S20" s="4"/>
      <c r="T20" s="4"/>
      <c r="U20" s="4"/>
      <c r="V20" s="4"/>
      <c r="W20" s="4"/>
      <c r="X20" s="4"/>
    </row>
    <row r="21" spans="1:24" ht="14.25" x14ac:dyDescent="0.15">
      <c r="A21" s="43" t="s">
        <v>65</v>
      </c>
      <c r="B21" s="32">
        <v>107</v>
      </c>
      <c r="C21" s="32">
        <v>122</v>
      </c>
      <c r="D21" s="45">
        <f t="shared" si="0"/>
        <v>-15</v>
      </c>
      <c r="E21" s="34"/>
      <c r="F21" s="4"/>
      <c r="G21" s="46">
        <v>19</v>
      </c>
      <c r="H21" s="30" t="s">
        <v>36</v>
      </c>
      <c r="I21" s="47" t="s">
        <v>23</v>
      </c>
      <c r="J21" s="38">
        <v>55.38</v>
      </c>
      <c r="K21" s="4"/>
      <c r="L21" s="4"/>
      <c r="M21" s="4" t="s">
        <v>66</v>
      </c>
      <c r="N21" s="4"/>
      <c r="O21" s="4"/>
      <c r="P21" s="4"/>
      <c r="Q21" s="4"/>
      <c r="R21" s="4"/>
      <c r="S21" s="4"/>
      <c r="T21" s="4"/>
      <c r="U21" s="4"/>
      <c r="V21" s="4"/>
      <c r="W21" s="4"/>
      <c r="X21" s="4"/>
    </row>
    <row r="22" spans="1:24" ht="14.25" x14ac:dyDescent="0.15">
      <c r="A22" s="43" t="s">
        <v>67</v>
      </c>
      <c r="B22" s="32">
        <v>254</v>
      </c>
      <c r="C22" s="32">
        <v>253</v>
      </c>
      <c r="D22" s="45">
        <f t="shared" si="0"/>
        <v>1</v>
      </c>
      <c r="E22" s="34"/>
      <c r="F22" s="4"/>
      <c r="G22" s="46">
        <v>20</v>
      </c>
      <c r="H22" s="30" t="s">
        <v>68</v>
      </c>
      <c r="I22" s="47" t="s">
        <v>28</v>
      </c>
      <c r="J22" s="38">
        <v>55.34</v>
      </c>
      <c r="K22" s="4"/>
      <c r="L22" s="4"/>
      <c r="M22" s="60" t="s">
        <v>69</v>
      </c>
      <c r="N22" s="61"/>
      <c r="O22" s="61"/>
      <c r="P22" s="61"/>
      <c r="Q22" s="61"/>
      <c r="R22" s="61"/>
      <c r="S22" s="61"/>
      <c r="T22" s="61"/>
      <c r="U22" s="61"/>
      <c r="V22" s="61"/>
      <c r="W22" s="61"/>
      <c r="X22" s="61"/>
    </row>
    <row r="23" spans="1:24" ht="14.25" x14ac:dyDescent="0.15">
      <c r="A23" s="50"/>
      <c r="B23" s="32"/>
      <c r="C23" s="32"/>
      <c r="D23" s="45"/>
      <c r="E23" s="34"/>
      <c r="F23" s="4"/>
      <c r="G23" s="46">
        <v>21</v>
      </c>
      <c r="H23" s="30" t="s">
        <v>104</v>
      </c>
      <c r="I23" s="47" t="s">
        <v>23</v>
      </c>
      <c r="J23" s="38">
        <v>55.31</v>
      </c>
      <c r="K23" s="4"/>
      <c r="L23" s="4"/>
      <c r="M23" s="62" t="s">
        <v>70</v>
      </c>
      <c r="N23" s="62"/>
      <c r="O23" s="62"/>
      <c r="P23" s="62"/>
      <c r="Q23" s="62"/>
      <c r="R23" s="62"/>
      <c r="S23" s="62"/>
      <c r="T23" s="62"/>
      <c r="U23" s="62"/>
      <c r="V23" s="62"/>
      <c r="W23" s="62"/>
      <c r="X23" s="62"/>
    </row>
    <row r="24" spans="1:24" x14ac:dyDescent="0.15">
      <c r="A24" s="50" t="s">
        <v>71</v>
      </c>
      <c r="B24" s="32"/>
      <c r="C24" s="32"/>
      <c r="D24" s="45"/>
      <c r="E24" s="4"/>
      <c r="F24" s="4"/>
      <c r="G24" s="46">
        <v>22</v>
      </c>
      <c r="H24" s="30" t="s">
        <v>72</v>
      </c>
      <c r="I24" s="47" t="s">
        <v>18</v>
      </c>
      <c r="J24" s="38">
        <v>55.3</v>
      </c>
      <c r="K24" s="4"/>
      <c r="L24" s="4"/>
      <c r="M24" s="62" t="s">
        <v>73</v>
      </c>
      <c r="N24" s="62"/>
      <c r="O24" s="62"/>
      <c r="P24" s="62"/>
      <c r="Q24" s="62"/>
      <c r="R24" s="62"/>
      <c r="S24" s="62"/>
      <c r="T24" s="62"/>
      <c r="U24" s="62"/>
      <c r="V24" s="62"/>
      <c r="W24" s="62"/>
      <c r="X24" s="62"/>
    </row>
    <row r="25" spans="1:24" x14ac:dyDescent="0.15">
      <c r="A25" s="50" t="s">
        <v>74</v>
      </c>
      <c r="B25" s="32">
        <v>493</v>
      </c>
      <c r="C25" s="32">
        <v>494</v>
      </c>
      <c r="D25" s="45">
        <f t="shared" si="0"/>
        <v>-1</v>
      </c>
      <c r="E25" s="4"/>
      <c r="F25" s="4"/>
      <c r="G25" s="46">
        <v>23</v>
      </c>
      <c r="H25" s="30" t="s">
        <v>20</v>
      </c>
      <c r="I25" s="47" t="s">
        <v>23</v>
      </c>
      <c r="J25" s="38">
        <v>55.25</v>
      </c>
      <c r="K25" s="4"/>
      <c r="L25" s="4"/>
      <c r="M25" s="62" t="s">
        <v>75</v>
      </c>
      <c r="N25" s="62"/>
      <c r="O25" s="62"/>
      <c r="P25" s="62"/>
      <c r="Q25" s="62"/>
      <c r="R25" s="62"/>
      <c r="S25" s="62"/>
      <c r="T25" s="62"/>
      <c r="U25" s="62"/>
      <c r="V25" s="62"/>
      <c r="W25" s="62"/>
      <c r="X25" s="62"/>
    </row>
    <row r="26" spans="1:24" x14ac:dyDescent="0.15">
      <c r="A26" s="50" t="s">
        <v>76</v>
      </c>
      <c r="B26" s="32">
        <v>531</v>
      </c>
      <c r="C26" s="32">
        <v>526</v>
      </c>
      <c r="D26" s="45">
        <f t="shared" si="0"/>
        <v>5</v>
      </c>
      <c r="E26" s="4"/>
      <c r="F26" s="4"/>
      <c r="G26" s="46">
        <v>24</v>
      </c>
      <c r="H26" s="30" t="s">
        <v>29</v>
      </c>
      <c r="I26" s="47" t="s">
        <v>77</v>
      </c>
      <c r="J26" s="38">
        <v>55.13</v>
      </c>
      <c r="K26" s="4"/>
      <c r="L26" s="4"/>
      <c r="M26" s="62" t="s">
        <v>78</v>
      </c>
      <c r="N26" s="62"/>
      <c r="O26" s="62"/>
      <c r="P26" s="62"/>
      <c r="Q26" s="62"/>
      <c r="R26" s="62"/>
      <c r="S26" s="62"/>
      <c r="T26" s="62"/>
      <c r="U26" s="62"/>
      <c r="V26" s="62"/>
      <c r="W26" s="62"/>
      <c r="X26" s="62"/>
    </row>
    <row r="27" spans="1:24" x14ac:dyDescent="0.15">
      <c r="A27" s="30"/>
      <c r="B27" s="63"/>
      <c r="C27" s="63"/>
      <c r="D27" s="64"/>
      <c r="E27" s="4"/>
      <c r="F27" s="4"/>
      <c r="G27" s="46">
        <v>25</v>
      </c>
      <c r="H27" s="30" t="s">
        <v>79</v>
      </c>
      <c r="I27" s="47" t="s">
        <v>18</v>
      </c>
      <c r="J27" s="38">
        <v>55.07</v>
      </c>
      <c r="K27" s="4"/>
      <c r="L27" s="4"/>
      <c r="M27" s="62" t="s">
        <v>80</v>
      </c>
      <c r="N27" s="62"/>
      <c r="O27" s="62"/>
      <c r="P27" s="62"/>
      <c r="Q27" s="62"/>
      <c r="R27" s="62"/>
      <c r="S27" s="62"/>
      <c r="T27" s="62"/>
      <c r="U27" s="62"/>
      <c r="V27" s="62"/>
      <c r="W27" s="62"/>
      <c r="X27" s="62"/>
    </row>
    <row r="28" spans="1:24" x14ac:dyDescent="0.15">
      <c r="A28" s="30"/>
      <c r="B28" s="32"/>
      <c r="C28" s="32" t="s">
        <v>81</v>
      </c>
      <c r="D28" s="45">
        <f>SUM(D4:D26)</f>
        <v>-126</v>
      </c>
      <c r="E28" s="4"/>
      <c r="F28" s="4"/>
      <c r="G28" s="46">
        <v>26</v>
      </c>
      <c r="H28" s="30" t="s">
        <v>82</v>
      </c>
      <c r="I28" s="47" t="s">
        <v>83</v>
      </c>
      <c r="J28" s="38">
        <v>55.05</v>
      </c>
      <c r="K28" s="4"/>
      <c r="L28" s="4"/>
      <c r="M28" s="62" t="s">
        <v>84</v>
      </c>
      <c r="N28" s="62"/>
      <c r="O28" s="62"/>
      <c r="P28" s="62"/>
      <c r="Q28" s="62"/>
      <c r="R28" s="62"/>
      <c r="S28" s="62"/>
      <c r="T28" s="62"/>
      <c r="U28" s="62"/>
      <c r="V28" s="62"/>
      <c r="W28" s="62"/>
      <c r="X28" s="62"/>
    </row>
    <row r="29" spans="1:24" x14ac:dyDescent="0.15">
      <c r="A29" s="8" t="s">
        <v>85</v>
      </c>
      <c r="B29" s="4"/>
      <c r="C29" s="4"/>
      <c r="D29" s="4"/>
      <c r="E29" s="4"/>
      <c r="F29" s="4"/>
      <c r="G29" s="46">
        <v>27</v>
      </c>
      <c r="H29" s="30" t="s">
        <v>86</v>
      </c>
      <c r="I29" s="47" t="s">
        <v>83</v>
      </c>
      <c r="J29" s="38">
        <v>55.04</v>
      </c>
      <c r="K29" s="4"/>
      <c r="L29" s="4"/>
      <c r="M29" s="61" t="s">
        <v>87</v>
      </c>
      <c r="N29" s="61"/>
      <c r="O29" s="61"/>
      <c r="P29" s="61"/>
      <c r="Q29" s="61"/>
      <c r="R29" s="61"/>
      <c r="S29" s="61"/>
      <c r="T29" s="61"/>
      <c r="U29" s="61"/>
      <c r="V29" s="61"/>
      <c r="W29" s="61"/>
      <c r="X29" s="61"/>
    </row>
    <row r="30" spans="1:24" x14ac:dyDescent="0.15">
      <c r="A30" s="65" t="s">
        <v>88</v>
      </c>
      <c r="B30" s="66"/>
      <c r="C30" s="66"/>
      <c r="D30" s="4"/>
      <c r="E30" s="4"/>
      <c r="F30" s="4"/>
      <c r="G30" s="46">
        <v>28</v>
      </c>
      <c r="H30" s="30" t="s">
        <v>89</v>
      </c>
      <c r="I30" s="47" t="s">
        <v>28</v>
      </c>
      <c r="J30" s="38">
        <v>54.97</v>
      </c>
      <c r="K30" s="4"/>
      <c r="L30" s="4"/>
      <c r="M30" s="4"/>
      <c r="N30" s="4"/>
      <c r="O30" s="4"/>
      <c r="P30" s="4"/>
      <c r="Q30" s="4"/>
      <c r="R30" s="4"/>
      <c r="S30" s="4"/>
      <c r="T30" s="4"/>
      <c r="U30" s="4"/>
      <c r="V30" s="4"/>
      <c r="W30" s="4"/>
      <c r="X30" s="4"/>
    </row>
    <row r="31" spans="1:24" x14ac:dyDescent="0.15">
      <c r="A31" s="67" t="s">
        <v>105</v>
      </c>
      <c r="B31" s="4"/>
      <c r="C31" s="4"/>
      <c r="D31" s="4"/>
      <c r="E31" s="4"/>
      <c r="F31" s="4"/>
      <c r="G31" s="46">
        <v>29</v>
      </c>
      <c r="H31" s="30" t="s">
        <v>31</v>
      </c>
      <c r="I31" s="47" t="s">
        <v>23</v>
      </c>
      <c r="J31" s="38">
        <v>54.85</v>
      </c>
      <c r="K31" s="4"/>
      <c r="L31" s="4"/>
      <c r="M31" s="4"/>
      <c r="N31" s="4"/>
      <c r="O31" s="4"/>
      <c r="P31" s="4"/>
      <c r="Q31" s="4"/>
      <c r="R31" s="4"/>
      <c r="S31" s="4"/>
      <c r="T31" s="4"/>
      <c r="U31" s="4"/>
      <c r="V31" s="4"/>
      <c r="W31" s="4"/>
      <c r="X31" s="4"/>
    </row>
    <row r="32" spans="1:24" x14ac:dyDescent="0.15">
      <c r="A32" s="4"/>
      <c r="B32" s="4"/>
      <c r="C32" s="4"/>
      <c r="D32" s="4"/>
      <c r="E32" s="4"/>
      <c r="F32" s="4"/>
      <c r="G32" s="68">
        <v>30</v>
      </c>
      <c r="H32" s="69" t="s">
        <v>52</v>
      </c>
      <c r="I32" s="70" t="s">
        <v>91</v>
      </c>
      <c r="J32" s="71">
        <v>54.76</v>
      </c>
      <c r="K32" s="4"/>
      <c r="L32" s="4"/>
      <c r="M32" s="4"/>
      <c r="N32" s="4"/>
      <c r="O32" s="4"/>
      <c r="P32" s="4"/>
      <c r="Q32" s="4"/>
      <c r="R32" s="4"/>
      <c r="S32" s="4"/>
      <c r="T32" s="4"/>
      <c r="U32" s="4"/>
      <c r="V32" s="4"/>
      <c r="W32" s="4"/>
      <c r="X32" s="72" t="s">
        <v>92</v>
      </c>
    </row>
    <row r="33" spans="1:24" x14ac:dyDescent="0.15">
      <c r="A33" s="4"/>
      <c r="B33" s="4"/>
      <c r="C33" s="4"/>
      <c r="D33" s="4"/>
      <c r="E33" s="4"/>
      <c r="F33" s="4"/>
      <c r="G33" s="10"/>
      <c r="H33" s="4"/>
      <c r="I33" s="6"/>
      <c r="J33" s="7"/>
      <c r="K33" s="4"/>
      <c r="L33" s="8"/>
      <c r="M33" s="4"/>
      <c r="N33" s="9"/>
      <c r="O33" s="4"/>
      <c r="P33" s="10"/>
      <c r="Q33" s="4"/>
      <c r="R33" s="8"/>
      <c r="S33" s="4"/>
      <c r="T33" s="8"/>
      <c r="U33" s="4"/>
      <c r="V33" s="11"/>
      <c r="W33" s="73"/>
      <c r="X33" s="4"/>
    </row>
  </sheetData>
  <mergeCells count="5">
    <mergeCell ref="W1:X1"/>
    <mergeCell ref="G2:I2"/>
    <mergeCell ref="L2:N2"/>
    <mergeCell ref="P2:R2"/>
    <mergeCell ref="T2:V2"/>
  </mergeCells>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workbookViewId="0">
      <selection activeCell="E19" sqref="E19"/>
    </sheetView>
  </sheetViews>
  <sheetFormatPr defaultRowHeight="13.5" x14ac:dyDescent="0.15"/>
  <cols>
    <col min="3" max="3" width="3.5" customWidth="1"/>
    <col min="4" max="5" width="6.5"/>
    <col min="6" max="6" width="3.625" customWidth="1"/>
    <col min="7" max="8" width="6.5"/>
    <col min="9" max="9" width="3.5" customWidth="1"/>
    <col min="10" max="11" width="6.5"/>
    <col min="12" max="12" width="3" customWidth="1"/>
    <col min="13" max="15" width="6.5"/>
    <col min="16" max="16" width="11" customWidth="1"/>
    <col min="17" max="17" width="7" bestFit="1" customWidth="1"/>
    <col min="18" max="18" width="7.5" bestFit="1" customWidth="1"/>
    <col min="19" max="19" width="7.625" customWidth="1"/>
    <col min="20" max="23" width="6.5"/>
    <col min="24" max="24" width="6.125" customWidth="1"/>
  </cols>
  <sheetData>
    <row r="1" spans="1:24" ht="18.75" x14ac:dyDescent="0.15">
      <c r="A1" s="1" t="s">
        <v>106</v>
      </c>
      <c r="B1" s="4"/>
      <c r="C1" s="75"/>
      <c r="D1" s="76"/>
      <c r="E1" s="77"/>
      <c r="I1" s="78"/>
      <c r="L1" s="78"/>
    </row>
    <row r="2" spans="1:24" ht="13.5" customHeight="1" x14ac:dyDescent="0.15">
      <c r="A2" s="19" t="s">
        <v>107</v>
      </c>
      <c r="B2" s="21"/>
      <c r="C2" s="79"/>
      <c r="D2" s="26" t="s">
        <v>108</v>
      </c>
      <c r="E2" s="28"/>
      <c r="F2" s="18"/>
      <c r="G2" s="80" t="s">
        <v>109</v>
      </c>
      <c r="H2" s="81"/>
      <c r="I2" s="82"/>
      <c r="J2" s="80" t="s">
        <v>110</v>
      </c>
      <c r="K2" s="81"/>
      <c r="L2" s="83"/>
      <c r="M2" s="19" t="s">
        <v>111</v>
      </c>
      <c r="N2" s="21"/>
      <c r="O2" s="84" t="s">
        <v>112</v>
      </c>
      <c r="P2" s="18"/>
      <c r="Q2" s="85" t="s">
        <v>113</v>
      </c>
      <c r="R2" s="86"/>
      <c r="S2" s="18"/>
      <c r="T2" s="58" t="s">
        <v>114</v>
      </c>
      <c r="U2" s="87"/>
      <c r="V2" s="88"/>
      <c r="W2" s="89"/>
      <c r="X2" s="18"/>
    </row>
    <row r="3" spans="1:24" x14ac:dyDescent="0.15">
      <c r="A3" s="90" t="s">
        <v>115</v>
      </c>
      <c r="B3" s="91">
        <v>88.542422044960105</v>
      </c>
      <c r="C3" s="92"/>
      <c r="D3" s="93" t="s">
        <v>116</v>
      </c>
      <c r="E3" s="94">
        <v>4.6190858059342421</v>
      </c>
      <c r="G3" s="93" t="s">
        <v>116</v>
      </c>
      <c r="H3" s="94">
        <v>1.2015160067736472</v>
      </c>
      <c r="I3" s="95"/>
      <c r="J3" s="93" t="s">
        <v>116</v>
      </c>
      <c r="K3" s="96">
        <v>1.71</v>
      </c>
      <c r="L3" s="97"/>
      <c r="M3" s="93" t="s">
        <v>116</v>
      </c>
      <c r="N3" s="94">
        <v>57.6</v>
      </c>
      <c r="O3" s="93">
        <v>59</v>
      </c>
      <c r="Q3" s="90" t="s">
        <v>117</v>
      </c>
      <c r="R3" s="98">
        <v>44.96</v>
      </c>
      <c r="T3" s="90" t="s">
        <v>118</v>
      </c>
      <c r="U3" s="30" t="s">
        <v>119</v>
      </c>
      <c r="V3" s="99" t="s">
        <v>120</v>
      </c>
      <c r="W3" s="100"/>
    </row>
    <row r="4" spans="1:24" x14ac:dyDescent="0.15">
      <c r="A4" s="90" t="s">
        <v>121</v>
      </c>
      <c r="B4" s="91">
        <v>68.633235004916429</v>
      </c>
      <c r="C4" s="92"/>
      <c r="D4" s="90" t="s">
        <v>122</v>
      </c>
      <c r="E4" s="91">
        <v>4.3059907202903762</v>
      </c>
      <c r="G4" s="90" t="s">
        <v>122</v>
      </c>
      <c r="H4" s="91">
        <v>1.0843151693667157</v>
      </c>
      <c r="I4" s="95"/>
      <c r="J4" s="90" t="s">
        <v>123</v>
      </c>
      <c r="K4" s="98">
        <v>1.64</v>
      </c>
      <c r="L4" s="97"/>
      <c r="M4" s="90" t="s">
        <v>124</v>
      </c>
      <c r="N4" s="101">
        <v>54.83</v>
      </c>
      <c r="O4" s="102">
        <v>190.5</v>
      </c>
      <c r="Q4" s="90" t="s">
        <v>125</v>
      </c>
      <c r="R4" s="98">
        <v>30.5</v>
      </c>
      <c r="T4" s="30" t="s">
        <v>126</v>
      </c>
      <c r="U4" s="30">
        <v>392</v>
      </c>
      <c r="V4" s="30"/>
      <c r="W4" s="66"/>
    </row>
    <row r="5" spans="1:24" x14ac:dyDescent="0.15">
      <c r="A5" s="90" t="s">
        <v>124</v>
      </c>
      <c r="B5" s="91">
        <v>67.392518146286989</v>
      </c>
      <c r="C5" s="92"/>
      <c r="D5" s="90" t="s">
        <v>91</v>
      </c>
      <c r="E5" s="91">
        <v>4.2680049980039092</v>
      </c>
      <c r="G5" s="90" t="s">
        <v>91</v>
      </c>
      <c r="H5" s="91">
        <v>1.0462165888473081</v>
      </c>
      <c r="I5" s="95"/>
      <c r="J5" s="90" t="s">
        <v>122</v>
      </c>
      <c r="K5" s="98">
        <v>1.63</v>
      </c>
      <c r="L5" s="97"/>
      <c r="M5" s="90" t="s">
        <v>122</v>
      </c>
      <c r="N5" s="101">
        <v>54.61</v>
      </c>
      <c r="O5" s="102">
        <v>204.5</v>
      </c>
      <c r="Q5" s="90" t="s">
        <v>115</v>
      </c>
      <c r="R5" s="98">
        <v>18.57</v>
      </c>
      <c r="T5" s="30" t="s">
        <v>127</v>
      </c>
      <c r="U5" s="30">
        <v>685</v>
      </c>
      <c r="V5" s="30"/>
      <c r="W5" s="66"/>
    </row>
    <row r="6" spans="1:24" x14ac:dyDescent="0.15">
      <c r="A6" s="90" t="s">
        <v>128</v>
      </c>
      <c r="B6" s="91">
        <v>66.171003717472118</v>
      </c>
      <c r="C6" s="92"/>
      <c r="D6" s="90" t="s">
        <v>129</v>
      </c>
      <c r="E6" s="91">
        <v>3.9436989794394979</v>
      </c>
      <c r="G6" s="90" t="s">
        <v>129</v>
      </c>
      <c r="H6" s="91">
        <v>1.0390876553820891</v>
      </c>
      <c r="I6" s="95"/>
      <c r="J6" s="90" t="s">
        <v>130</v>
      </c>
      <c r="K6" s="98">
        <v>1.61</v>
      </c>
      <c r="L6" s="97"/>
      <c r="M6" s="90" t="s">
        <v>117</v>
      </c>
      <c r="N6" s="101">
        <v>54.42</v>
      </c>
      <c r="O6" s="102">
        <v>224</v>
      </c>
      <c r="Q6" s="90" t="s">
        <v>129</v>
      </c>
      <c r="R6" s="98">
        <v>14.48</v>
      </c>
      <c r="T6" s="30" t="s">
        <v>131</v>
      </c>
      <c r="U6" s="30">
        <v>447</v>
      </c>
      <c r="V6" s="90">
        <f>+U4+U5+U6</f>
        <v>1524</v>
      </c>
    </row>
    <row r="7" spans="1:24" x14ac:dyDescent="0.15">
      <c r="A7" s="90" t="s">
        <v>125</v>
      </c>
      <c r="B7" s="91">
        <v>65.045592705167181</v>
      </c>
      <c r="C7" s="92"/>
      <c r="D7" s="90" t="s">
        <v>117</v>
      </c>
      <c r="E7" s="91">
        <v>3.9412964997645581</v>
      </c>
      <c r="G7" s="90" t="s">
        <v>123</v>
      </c>
      <c r="H7" s="91">
        <v>1.0185185185185186</v>
      </c>
      <c r="I7" s="95"/>
      <c r="J7" s="90" t="s">
        <v>124</v>
      </c>
      <c r="K7" s="98">
        <v>1.6</v>
      </c>
      <c r="L7" s="97"/>
      <c r="M7" s="90" t="s">
        <v>91</v>
      </c>
      <c r="N7" s="101">
        <v>54.3</v>
      </c>
      <c r="O7" s="102">
        <v>233</v>
      </c>
      <c r="Q7" s="90" t="s">
        <v>123</v>
      </c>
      <c r="R7" s="98">
        <v>13.6</v>
      </c>
      <c r="T7" s="30" t="s">
        <v>132</v>
      </c>
      <c r="U7" s="30">
        <v>501</v>
      </c>
      <c r="V7" s="90">
        <f>+U5+U6+U7</f>
        <v>1633</v>
      </c>
      <c r="W7" s="103" t="s">
        <v>133</v>
      </c>
    </row>
    <row r="8" spans="1:24" x14ac:dyDescent="0.15">
      <c r="A8" s="90" t="s">
        <v>117</v>
      </c>
      <c r="B8" s="91">
        <v>56.152927120669062</v>
      </c>
      <c r="C8" s="92"/>
      <c r="D8" s="90" t="s">
        <v>123</v>
      </c>
      <c r="E8" s="91">
        <v>3.8665645430423723</v>
      </c>
      <c r="G8" s="90" t="s">
        <v>130</v>
      </c>
      <c r="H8" s="91">
        <v>0.91778086076258136</v>
      </c>
      <c r="I8" s="104"/>
      <c r="J8" s="90" t="s">
        <v>121</v>
      </c>
      <c r="K8" s="98">
        <v>1.56</v>
      </c>
      <c r="L8" s="105"/>
      <c r="M8" s="90" t="s">
        <v>123</v>
      </c>
      <c r="N8" s="101">
        <v>54.034999999999997</v>
      </c>
      <c r="O8" s="102">
        <v>248</v>
      </c>
      <c r="Q8" s="90" t="s">
        <v>134</v>
      </c>
      <c r="R8" s="98">
        <v>13.46</v>
      </c>
      <c r="T8" s="30" t="s">
        <v>135</v>
      </c>
      <c r="U8" s="30">
        <v>548</v>
      </c>
      <c r="V8" s="93">
        <f>+U6+U7+U8</f>
        <v>1496</v>
      </c>
      <c r="W8" s="106" t="s">
        <v>136</v>
      </c>
    </row>
    <row r="9" spans="1:24" x14ac:dyDescent="0.15">
      <c r="A9" s="107" t="s">
        <v>134</v>
      </c>
      <c r="B9" s="108">
        <v>51.631220317984713</v>
      </c>
      <c r="C9" s="92"/>
      <c r="D9" s="90" t="s">
        <v>130</v>
      </c>
      <c r="E9" s="91">
        <v>3.685397155740548</v>
      </c>
      <c r="G9" s="90" t="s">
        <v>134</v>
      </c>
      <c r="H9" s="91">
        <v>0.91398101671592313</v>
      </c>
      <c r="I9" s="95"/>
      <c r="J9" s="90" t="s">
        <v>128</v>
      </c>
      <c r="K9" s="98">
        <v>1.55</v>
      </c>
      <c r="L9" s="97"/>
      <c r="M9" s="90" t="s">
        <v>130</v>
      </c>
      <c r="N9" s="101">
        <v>52.83</v>
      </c>
      <c r="O9" s="102">
        <v>337</v>
      </c>
      <c r="Q9" s="90" t="s">
        <v>91</v>
      </c>
      <c r="R9" s="98">
        <v>12.08</v>
      </c>
      <c r="T9" s="30" t="s">
        <v>137</v>
      </c>
      <c r="U9" s="30">
        <v>571</v>
      </c>
      <c r="V9" s="90">
        <f>+U7+U8+U9</f>
        <v>1620</v>
      </c>
      <c r="W9" s="103" t="s">
        <v>138</v>
      </c>
    </row>
    <row r="10" spans="1:24" x14ac:dyDescent="0.15">
      <c r="A10" s="90" t="s">
        <v>130</v>
      </c>
      <c r="B10" s="91">
        <v>46.450980392156865</v>
      </c>
      <c r="C10" s="92"/>
      <c r="D10" s="90" t="s">
        <v>134</v>
      </c>
      <c r="E10" s="91">
        <v>3.6100168089777083</v>
      </c>
      <c r="G10" s="90" t="s">
        <v>117</v>
      </c>
      <c r="H10" s="91">
        <v>0.90128300286289897</v>
      </c>
      <c r="I10" s="95"/>
      <c r="J10" s="90" t="s">
        <v>115</v>
      </c>
      <c r="K10" s="98">
        <v>1.51</v>
      </c>
      <c r="L10" s="97"/>
      <c r="M10" s="90" t="s">
        <v>121</v>
      </c>
      <c r="N10" s="101">
        <v>52.125</v>
      </c>
      <c r="O10" s="102">
        <v>403.5</v>
      </c>
      <c r="Q10" s="90" t="s">
        <v>130</v>
      </c>
      <c r="R10" s="98">
        <v>11.04</v>
      </c>
      <c r="T10" s="90"/>
      <c r="U10" s="30"/>
      <c r="V10" s="78"/>
      <c r="W10" s="109"/>
    </row>
    <row r="11" spans="1:24" x14ac:dyDescent="0.15">
      <c r="A11" s="90" t="s">
        <v>122</v>
      </c>
      <c r="B11" s="91">
        <v>44.57256461232604</v>
      </c>
      <c r="C11" s="92"/>
      <c r="D11" s="90" t="s">
        <v>124</v>
      </c>
      <c r="E11" s="91">
        <v>3.4258497675931059</v>
      </c>
      <c r="G11" s="90" t="s">
        <v>125</v>
      </c>
      <c r="H11" s="91">
        <v>0.78180525941719969</v>
      </c>
      <c r="I11" s="95"/>
      <c r="J11" s="90" t="s">
        <v>117</v>
      </c>
      <c r="K11" s="98">
        <v>1.51</v>
      </c>
      <c r="L11" s="97"/>
      <c r="M11" s="90" t="s">
        <v>128</v>
      </c>
      <c r="N11" s="101">
        <v>51.86</v>
      </c>
      <c r="O11" s="102">
        <v>416</v>
      </c>
      <c r="Q11" s="90" t="s">
        <v>124</v>
      </c>
      <c r="R11" s="98">
        <v>10.84</v>
      </c>
      <c r="T11" s="93" t="s">
        <v>139</v>
      </c>
      <c r="U11" s="50">
        <v>126</v>
      </c>
      <c r="V11" s="30" t="s">
        <v>140</v>
      </c>
      <c r="W11" s="106" t="s">
        <v>159</v>
      </c>
    </row>
    <row r="12" spans="1:24" x14ac:dyDescent="0.15">
      <c r="A12" s="90" t="s">
        <v>129</v>
      </c>
      <c r="B12" s="91">
        <v>39.900060569351908</v>
      </c>
      <c r="C12" s="92"/>
      <c r="D12" s="90" t="s">
        <v>128</v>
      </c>
      <c r="E12" s="91">
        <v>3.2404758319530194</v>
      </c>
      <c r="G12" s="90" t="s">
        <v>124</v>
      </c>
      <c r="H12" s="91">
        <v>0.78094494338149156</v>
      </c>
      <c r="I12" s="95"/>
      <c r="J12" s="90" t="s">
        <v>129</v>
      </c>
      <c r="K12" s="98">
        <v>1.48</v>
      </c>
      <c r="L12" s="97"/>
      <c r="M12" s="90" t="s">
        <v>129</v>
      </c>
      <c r="N12" s="101">
        <v>51.605000000000004</v>
      </c>
      <c r="O12" s="102">
        <v>439</v>
      </c>
      <c r="Q12" s="90" t="s">
        <v>128</v>
      </c>
      <c r="R12" s="98">
        <v>9.73</v>
      </c>
    </row>
    <row r="13" spans="1:24" x14ac:dyDescent="0.15">
      <c r="A13" s="90" t="s">
        <v>123</v>
      </c>
      <c r="B13" s="91">
        <v>39.75946232755571</v>
      </c>
      <c r="C13" s="92"/>
      <c r="D13" s="90" t="s">
        <v>121</v>
      </c>
      <c r="E13" s="91">
        <v>2.8411789356055315</v>
      </c>
      <c r="G13" s="90" t="s">
        <v>121</v>
      </c>
      <c r="H13" s="91">
        <v>0.76652425232470478</v>
      </c>
      <c r="I13" s="95"/>
      <c r="J13" s="107" t="s">
        <v>134</v>
      </c>
      <c r="K13" s="110">
        <v>1.45</v>
      </c>
      <c r="L13" s="97"/>
      <c r="M13" s="90" t="s">
        <v>134</v>
      </c>
      <c r="N13" s="101">
        <v>51.435000000000002</v>
      </c>
      <c r="O13" s="102">
        <v>445.5</v>
      </c>
      <c r="Q13" s="90" t="s">
        <v>122</v>
      </c>
      <c r="R13" s="98">
        <v>8.6199999999999992</v>
      </c>
      <c r="T13" s="111" t="s">
        <v>141</v>
      </c>
      <c r="U13" s="111"/>
      <c r="V13" s="78"/>
      <c r="W13" s="95"/>
    </row>
    <row r="14" spans="1:24" x14ac:dyDescent="0.15">
      <c r="A14" s="90" t="s">
        <v>91</v>
      </c>
      <c r="B14" s="91">
        <v>34.572400388726919</v>
      </c>
      <c r="C14" s="92"/>
      <c r="D14" s="90" t="s">
        <v>115</v>
      </c>
      <c r="E14" s="91">
        <v>2.7461366895013541</v>
      </c>
      <c r="G14" s="90" t="s">
        <v>128</v>
      </c>
      <c r="H14" s="91">
        <v>0.70368961582350698</v>
      </c>
      <c r="I14" s="95"/>
      <c r="J14" s="90" t="s">
        <v>91</v>
      </c>
      <c r="K14" s="98">
        <v>1.45</v>
      </c>
      <c r="L14" s="97"/>
      <c r="M14" s="90" t="s">
        <v>115</v>
      </c>
      <c r="N14" s="101">
        <v>48.605000000000004</v>
      </c>
      <c r="O14" s="102">
        <v>630</v>
      </c>
      <c r="Q14" s="93" t="s">
        <v>116</v>
      </c>
      <c r="R14" s="96">
        <v>6.78</v>
      </c>
      <c r="T14" s="112" t="s">
        <v>142</v>
      </c>
      <c r="U14" s="111"/>
      <c r="V14" s="78"/>
      <c r="W14" s="95"/>
    </row>
    <row r="15" spans="1:24" x14ac:dyDescent="0.15">
      <c r="A15" s="93" t="s">
        <v>116</v>
      </c>
      <c r="B15" s="94">
        <v>32.716049382716051</v>
      </c>
      <c r="C15" s="92"/>
      <c r="D15" s="90" t="s">
        <v>125</v>
      </c>
      <c r="E15" s="91">
        <v>2.5359386441592475</v>
      </c>
      <c r="G15" s="90" t="s">
        <v>115</v>
      </c>
      <c r="H15" s="91">
        <v>0.69856499600218824</v>
      </c>
      <c r="I15" s="95"/>
      <c r="J15" s="90" t="s">
        <v>125</v>
      </c>
      <c r="K15" s="98">
        <v>1.36</v>
      </c>
      <c r="L15" s="97"/>
      <c r="M15" s="90" t="s">
        <v>125</v>
      </c>
      <c r="N15" s="101">
        <v>44.245000000000005</v>
      </c>
      <c r="O15" s="102">
        <v>766.5</v>
      </c>
      <c r="Q15" s="90" t="s">
        <v>121</v>
      </c>
      <c r="R15" s="98">
        <v>6.43</v>
      </c>
      <c r="T15" s="112" t="s">
        <v>143</v>
      </c>
      <c r="U15" s="111"/>
      <c r="V15" s="78"/>
      <c r="W15" s="95"/>
    </row>
    <row r="16" spans="1:24" x14ac:dyDescent="0.15">
      <c r="A16" s="90"/>
      <c r="B16" s="91" t="s">
        <v>90</v>
      </c>
      <c r="C16" s="92"/>
      <c r="D16" s="113"/>
      <c r="E16" s="91" t="s">
        <v>144</v>
      </c>
      <c r="G16" s="113"/>
      <c r="H16" s="91" t="s">
        <v>144</v>
      </c>
      <c r="I16" s="114"/>
      <c r="J16" s="113"/>
      <c r="K16" s="38"/>
      <c r="L16" s="115"/>
      <c r="M16" s="113"/>
      <c r="N16" s="116" t="s">
        <v>160</v>
      </c>
      <c r="O16" s="116" t="s">
        <v>161</v>
      </c>
      <c r="Q16" s="113"/>
      <c r="R16" s="98"/>
      <c r="T16" s="112" t="s">
        <v>145</v>
      </c>
      <c r="U16" s="111"/>
      <c r="V16" s="78"/>
    </row>
    <row r="17" spans="1:24" x14ac:dyDescent="0.15">
      <c r="A17" s="90" t="s">
        <v>146</v>
      </c>
      <c r="B17" s="91">
        <v>47.058934500452757</v>
      </c>
      <c r="C17" s="92"/>
      <c r="D17" s="90" t="s">
        <v>146</v>
      </c>
      <c r="E17" s="91">
        <v>3.7700341741137309</v>
      </c>
      <c r="G17" s="90" t="s">
        <v>146</v>
      </c>
      <c r="H17" s="91">
        <v>0.94773392712152149</v>
      </c>
      <c r="I17" s="114"/>
      <c r="J17" s="90" t="s">
        <v>146</v>
      </c>
      <c r="K17" s="98">
        <v>1.52</v>
      </c>
      <c r="L17" s="115"/>
      <c r="M17" s="90" t="s">
        <v>146</v>
      </c>
      <c r="N17" s="91">
        <v>52.500000000000007</v>
      </c>
      <c r="O17" s="90">
        <v>353.57692307692309</v>
      </c>
      <c r="Q17" s="90" t="s">
        <v>146</v>
      </c>
      <c r="R17" s="98">
        <v>14.22</v>
      </c>
      <c r="T17" s="112" t="s">
        <v>147</v>
      </c>
      <c r="U17" s="111"/>
      <c r="V17" s="78"/>
    </row>
    <row r="18" spans="1:24" x14ac:dyDescent="0.15">
      <c r="A18" s="90" t="s">
        <v>148</v>
      </c>
      <c r="B18" s="91">
        <v>43.708340387642103</v>
      </c>
      <c r="C18" s="92"/>
      <c r="D18" s="90" t="s">
        <v>148</v>
      </c>
      <c r="E18" s="91">
        <v>4.0536924177282412</v>
      </c>
      <c r="G18" s="90" t="s">
        <v>148</v>
      </c>
      <c r="H18" s="91">
        <v>1.1534246354935087</v>
      </c>
      <c r="I18" s="114"/>
      <c r="J18" s="90" t="s">
        <v>148</v>
      </c>
      <c r="K18" s="98">
        <v>1.38</v>
      </c>
      <c r="L18" s="115"/>
      <c r="M18" s="90" t="s">
        <v>148</v>
      </c>
      <c r="N18" s="116"/>
      <c r="O18" s="113"/>
      <c r="Q18" s="90" t="s">
        <v>148</v>
      </c>
      <c r="R18" s="98">
        <v>10.029999999999999</v>
      </c>
      <c r="T18" s="112" t="s">
        <v>149</v>
      </c>
      <c r="U18" s="111"/>
    </row>
    <row r="19" spans="1:24" x14ac:dyDescent="0.15">
      <c r="A19" s="90"/>
      <c r="B19" s="91"/>
      <c r="C19" s="92"/>
      <c r="D19" s="95"/>
      <c r="E19" s="97"/>
      <c r="F19" s="117"/>
      <c r="G19" s="114"/>
      <c r="H19" s="117"/>
      <c r="I19" s="114"/>
      <c r="J19" s="113"/>
      <c r="K19" s="38"/>
      <c r="L19" s="115"/>
      <c r="M19" s="95"/>
      <c r="N19" s="97"/>
      <c r="O19" s="114"/>
      <c r="Q19" s="90"/>
      <c r="R19" s="30"/>
      <c r="T19" s="112" t="s">
        <v>150</v>
      </c>
      <c r="U19" s="118"/>
    </row>
    <row r="20" spans="1:24" x14ac:dyDescent="0.15">
      <c r="A20" s="93" t="s">
        <v>139</v>
      </c>
      <c r="B20" s="93">
        <v>759</v>
      </c>
      <c r="C20" s="92"/>
      <c r="D20" s="97"/>
      <c r="E20" s="97"/>
      <c r="F20" s="117"/>
      <c r="G20" s="114"/>
      <c r="H20" s="117"/>
      <c r="I20" s="114"/>
      <c r="J20" s="90" t="s">
        <v>139</v>
      </c>
      <c r="K20" s="90">
        <v>73</v>
      </c>
      <c r="L20" s="115"/>
      <c r="M20" s="97"/>
      <c r="N20" s="97"/>
      <c r="O20" s="114"/>
      <c r="Q20" s="93" t="s">
        <v>139</v>
      </c>
      <c r="R20" s="119">
        <v>565</v>
      </c>
      <c r="T20" s="112" t="s">
        <v>151</v>
      </c>
      <c r="U20" s="8"/>
    </row>
    <row r="21" spans="1:24" x14ac:dyDescent="0.15">
      <c r="A21" s="120"/>
      <c r="B21" s="4"/>
      <c r="C21" s="75"/>
      <c r="D21" s="121" t="s">
        <v>152</v>
      </c>
      <c r="E21" s="77"/>
      <c r="I21" s="78"/>
      <c r="L21" s="78"/>
      <c r="T21" s="111"/>
      <c r="U21" s="122"/>
    </row>
    <row r="22" spans="1:24" x14ac:dyDescent="0.15">
      <c r="A22" s="120"/>
      <c r="B22" s="4"/>
      <c r="C22" s="75"/>
      <c r="D22" s="123" t="s">
        <v>153</v>
      </c>
      <c r="E22" s="124"/>
      <c r="F22" s="61"/>
      <c r="G22" s="61"/>
      <c r="H22" s="61"/>
      <c r="I22" s="61"/>
      <c r="J22" s="61"/>
      <c r="K22" s="61"/>
      <c r="L22" s="61"/>
      <c r="M22" s="125"/>
      <c r="N22" s="125"/>
      <c r="O22" s="125"/>
      <c r="P22" s="125"/>
      <c r="Q22" s="125"/>
      <c r="R22" s="125"/>
      <c r="T22" s="111"/>
      <c r="U22" s="122"/>
    </row>
    <row r="23" spans="1:24" x14ac:dyDescent="0.15">
      <c r="A23" s="120"/>
      <c r="B23" s="4"/>
      <c r="C23" s="75"/>
      <c r="D23" s="126" t="s">
        <v>154</v>
      </c>
      <c r="E23" s="127"/>
      <c r="F23" s="62"/>
      <c r="G23" s="62"/>
      <c r="H23" s="62"/>
      <c r="I23" s="62"/>
      <c r="J23" s="62"/>
      <c r="K23" s="62"/>
      <c r="L23" s="62"/>
      <c r="M23" s="128"/>
      <c r="N23" s="128"/>
      <c r="O23" s="128"/>
      <c r="P23" s="128"/>
      <c r="Q23" s="128"/>
      <c r="R23" s="128"/>
      <c r="T23" s="111"/>
      <c r="U23" s="122"/>
    </row>
    <row r="24" spans="1:24" x14ac:dyDescent="0.15">
      <c r="A24" s="120"/>
      <c r="B24" s="4"/>
      <c r="C24" s="75"/>
      <c r="D24" s="126" t="s">
        <v>155</v>
      </c>
      <c r="E24" s="127"/>
      <c r="F24" s="62"/>
      <c r="G24" s="62"/>
      <c r="H24" s="62"/>
      <c r="I24" s="62"/>
      <c r="J24" s="62"/>
      <c r="K24" s="62"/>
      <c r="L24" s="62"/>
      <c r="M24" s="128"/>
      <c r="N24" s="128"/>
      <c r="O24" s="128"/>
      <c r="P24" s="128"/>
      <c r="Q24" s="128"/>
      <c r="R24" s="128"/>
      <c r="T24" s="111"/>
      <c r="U24" s="122"/>
    </row>
    <row r="25" spans="1:24" x14ac:dyDescent="0.15">
      <c r="A25" s="120"/>
      <c r="B25" s="4"/>
      <c r="C25" s="75"/>
      <c r="D25" s="126" t="s">
        <v>156</v>
      </c>
      <c r="E25" s="127"/>
      <c r="F25" s="62"/>
      <c r="G25" s="62"/>
      <c r="H25" s="62"/>
      <c r="I25" s="62"/>
      <c r="J25" s="62"/>
      <c r="K25" s="62"/>
      <c r="L25" s="62"/>
      <c r="M25" s="128"/>
      <c r="N25" s="128"/>
      <c r="O25" s="128"/>
      <c r="P25" s="128"/>
      <c r="Q25" s="128"/>
      <c r="R25" s="128"/>
      <c r="T25" s="111"/>
      <c r="U25" s="122"/>
    </row>
    <row r="26" spans="1:24" x14ac:dyDescent="0.15">
      <c r="A26" s="120"/>
      <c r="B26" s="4"/>
      <c r="C26" s="75"/>
      <c r="D26" s="126" t="s">
        <v>157</v>
      </c>
      <c r="E26" s="127"/>
      <c r="F26" s="62"/>
      <c r="G26" s="62"/>
      <c r="H26" s="62"/>
      <c r="I26" s="62"/>
      <c r="J26" s="62"/>
      <c r="K26" s="62"/>
      <c r="L26" s="62"/>
      <c r="M26" s="128"/>
      <c r="N26" s="128"/>
      <c r="O26" s="128"/>
      <c r="P26" s="128"/>
      <c r="Q26" s="128"/>
      <c r="R26" s="128"/>
      <c r="T26" s="111"/>
      <c r="U26" s="122"/>
      <c r="X26" s="129" t="s">
        <v>158</v>
      </c>
    </row>
  </sheetData>
  <mergeCells count="6">
    <mergeCell ref="A2:B2"/>
    <mergeCell ref="D2:E2"/>
    <mergeCell ref="G2:H2"/>
    <mergeCell ref="J2:K2"/>
    <mergeCell ref="M2:N2"/>
    <mergeCell ref="Q2:R2"/>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F30" sqref="F30"/>
    </sheetView>
  </sheetViews>
  <sheetFormatPr defaultRowHeight="13.5" x14ac:dyDescent="0.15"/>
  <cols>
    <col min="2" max="2" width="3.5" customWidth="1"/>
    <col min="3" max="3" width="0.125" customWidth="1"/>
    <col min="5" max="5" width="10.25" customWidth="1"/>
    <col min="9" max="9" width="7.375" customWidth="1"/>
    <col min="10" max="10" width="3.5" customWidth="1"/>
    <col min="11" max="11" width="2.625" customWidth="1"/>
    <col min="12" max="12" width="12.625" customWidth="1"/>
    <col min="16" max="16" width="7" bestFit="1" customWidth="1"/>
    <col min="17" max="17" width="7.5" bestFit="1" customWidth="1"/>
    <col min="18" max="18" width="7" bestFit="1" customWidth="1"/>
    <col min="19" max="19" width="4.125" customWidth="1"/>
    <col min="22" max="22" width="3.75" customWidth="1"/>
  </cols>
  <sheetData>
    <row r="1" spans="1:22" ht="18.75" x14ac:dyDescent="0.15">
      <c r="A1" s="130" t="s">
        <v>162</v>
      </c>
      <c r="B1" s="4"/>
      <c r="C1" s="4"/>
      <c r="D1" s="4"/>
      <c r="E1" s="4"/>
      <c r="F1" s="78"/>
      <c r="G1" s="78"/>
      <c r="H1" s="78"/>
      <c r="J1" s="78"/>
      <c r="K1" s="78"/>
      <c r="L1" s="78"/>
      <c r="M1" s="131" t="s">
        <v>163</v>
      </c>
      <c r="S1" s="122"/>
    </row>
    <row r="2" spans="1:22" ht="40.5" customHeight="1" x14ac:dyDescent="0.15">
      <c r="A2" s="132" t="s">
        <v>164</v>
      </c>
      <c r="B2" s="133"/>
      <c r="C2" s="134"/>
      <c r="D2" s="135" t="s">
        <v>165</v>
      </c>
      <c r="E2" s="135"/>
      <c r="F2" s="136" t="s">
        <v>166</v>
      </c>
      <c r="G2" s="135"/>
      <c r="H2" s="135"/>
      <c r="I2" s="135"/>
      <c r="J2" s="137"/>
      <c r="K2" s="138"/>
      <c r="L2" s="138"/>
      <c r="M2" s="139" t="s">
        <v>167</v>
      </c>
      <c r="N2" s="140" t="s">
        <v>168</v>
      </c>
      <c r="O2" s="29" t="s">
        <v>169</v>
      </c>
      <c r="P2" s="29" t="s">
        <v>170</v>
      </c>
      <c r="Q2" s="29" t="s">
        <v>171</v>
      </c>
      <c r="R2" s="29" t="s">
        <v>172</v>
      </c>
      <c r="S2" s="141" t="s">
        <v>98</v>
      </c>
      <c r="T2" s="141" t="s">
        <v>173</v>
      </c>
      <c r="U2" s="141" t="s">
        <v>174</v>
      </c>
      <c r="V2" s="142"/>
    </row>
    <row r="3" spans="1:22" x14ac:dyDescent="0.15">
      <c r="A3" s="143"/>
      <c r="B3" s="144"/>
      <c r="C3" s="145"/>
      <c r="D3" s="146" t="s">
        <v>175</v>
      </c>
      <c r="E3" s="147"/>
      <c r="F3" s="58" t="s">
        <v>176</v>
      </c>
      <c r="G3" s="62"/>
      <c r="H3" s="62"/>
      <c r="I3" s="62"/>
      <c r="J3" s="148"/>
      <c r="K3" s="78"/>
      <c r="L3" s="78"/>
      <c r="M3" s="149" t="s">
        <v>52</v>
      </c>
      <c r="N3" s="150">
        <v>56280</v>
      </c>
      <c r="O3" s="151">
        <v>51998</v>
      </c>
      <c r="P3" s="151">
        <v>36393</v>
      </c>
      <c r="Q3" s="152">
        <f>+P3/O3*100</f>
        <v>69.98923035501366</v>
      </c>
      <c r="R3" s="152">
        <f>+P3/N3*100</f>
        <v>64.664179104477611</v>
      </c>
      <c r="S3" s="153"/>
      <c r="T3" s="106">
        <v>30</v>
      </c>
      <c r="U3" s="154">
        <v>521</v>
      </c>
    </row>
    <row r="4" spans="1:22" x14ac:dyDescent="0.15">
      <c r="A4" s="143"/>
      <c r="B4" s="144"/>
      <c r="C4" s="145"/>
      <c r="D4" s="155" t="s">
        <v>177</v>
      </c>
      <c r="E4" s="155"/>
      <c r="F4" s="156" t="s">
        <v>178</v>
      </c>
      <c r="G4" s="157"/>
      <c r="H4" s="157"/>
      <c r="I4" s="157"/>
      <c r="J4" s="158"/>
      <c r="K4" s="78"/>
      <c r="L4" s="78"/>
      <c r="M4" s="159"/>
      <c r="N4" s="160"/>
      <c r="O4" s="161"/>
      <c r="P4" s="161"/>
      <c r="Q4" s="162"/>
      <c r="R4" s="162"/>
      <c r="S4" s="153"/>
      <c r="T4" s="103"/>
      <c r="U4" s="103"/>
      <c r="V4" s="142"/>
    </row>
    <row r="5" spans="1:22" x14ac:dyDescent="0.15">
      <c r="A5" s="163"/>
      <c r="B5" s="164"/>
      <c r="C5" s="165"/>
      <c r="D5" s="166"/>
      <c r="E5" s="166"/>
      <c r="F5" s="167" t="s">
        <v>179</v>
      </c>
      <c r="G5" s="168"/>
      <c r="H5" s="168"/>
      <c r="I5" s="168"/>
      <c r="J5" s="169"/>
      <c r="K5" s="78"/>
      <c r="L5" s="78"/>
      <c r="M5" s="170" t="s">
        <v>134</v>
      </c>
      <c r="N5" s="171">
        <v>268309</v>
      </c>
      <c r="O5" s="171">
        <v>214543</v>
      </c>
      <c r="P5" s="171">
        <v>214543</v>
      </c>
      <c r="Q5" s="162">
        <f t="shared" ref="Q5:Q13" si="0">+P5/O5*100</f>
        <v>100</v>
      </c>
      <c r="R5" s="162">
        <f t="shared" ref="R5:R13" si="1">+P5/N5*100</f>
        <v>79.961164180105769</v>
      </c>
      <c r="S5" s="153"/>
      <c r="T5" s="139">
        <v>646</v>
      </c>
      <c r="U5" s="103">
        <v>622</v>
      </c>
    </row>
    <row r="6" spans="1:22" x14ac:dyDescent="0.15">
      <c r="A6" s="172"/>
      <c r="B6" s="66"/>
      <c r="C6" s="67"/>
      <c r="D6" s="173"/>
      <c r="E6" s="174"/>
      <c r="F6" s="66" t="s">
        <v>94</v>
      </c>
      <c r="G6" s="66"/>
      <c r="H6" s="66"/>
      <c r="I6" s="66"/>
      <c r="J6" s="175"/>
      <c r="K6" s="176"/>
      <c r="L6" s="176"/>
      <c r="M6" s="30" t="s">
        <v>124</v>
      </c>
      <c r="N6" s="177">
        <v>52279</v>
      </c>
      <c r="O6" s="178">
        <v>41690</v>
      </c>
      <c r="P6" s="178">
        <v>41404</v>
      </c>
      <c r="Q6" s="162">
        <f t="shared" si="0"/>
        <v>99.313984168865431</v>
      </c>
      <c r="R6" s="162">
        <f t="shared" si="1"/>
        <v>79.198148396105509</v>
      </c>
      <c r="S6" s="153"/>
      <c r="T6" s="139">
        <v>534</v>
      </c>
      <c r="U6" s="103">
        <v>277</v>
      </c>
    </row>
    <row r="7" spans="1:22" x14ac:dyDescent="0.15">
      <c r="A7" s="179" t="s">
        <v>180</v>
      </c>
      <c r="B7" s="155"/>
      <c r="C7" s="180"/>
      <c r="D7" s="181" t="s">
        <v>181</v>
      </c>
      <c r="E7" s="182"/>
      <c r="F7" s="181" t="s">
        <v>182</v>
      </c>
      <c r="G7" s="182"/>
      <c r="H7" s="182"/>
      <c r="I7" s="182"/>
      <c r="J7" s="183"/>
      <c r="K7" s="78"/>
      <c r="L7" s="78"/>
      <c r="M7" s="30" t="s">
        <v>130</v>
      </c>
      <c r="N7" s="177">
        <v>138384</v>
      </c>
      <c r="O7" s="178">
        <v>90100</v>
      </c>
      <c r="P7" s="178">
        <v>90100</v>
      </c>
      <c r="Q7" s="162">
        <f t="shared" si="0"/>
        <v>100</v>
      </c>
      <c r="R7" s="162">
        <f t="shared" si="1"/>
        <v>65.108683084749686</v>
      </c>
      <c r="S7" s="153"/>
      <c r="T7" s="103">
        <v>707</v>
      </c>
      <c r="U7" s="103">
        <v>501</v>
      </c>
    </row>
    <row r="8" spans="1:22" x14ac:dyDescent="0.15">
      <c r="A8" s="184"/>
      <c r="B8" s="185"/>
      <c r="C8" s="186"/>
      <c r="D8" s="58" t="s">
        <v>183</v>
      </c>
      <c r="E8" s="58"/>
      <c r="F8" s="58" t="s">
        <v>184</v>
      </c>
      <c r="G8" s="62"/>
      <c r="H8" s="62"/>
      <c r="I8" s="62"/>
      <c r="J8" s="148"/>
      <c r="K8" s="78"/>
      <c r="L8" s="78"/>
      <c r="M8" s="30" t="s">
        <v>129</v>
      </c>
      <c r="N8" s="177">
        <v>167457</v>
      </c>
      <c r="O8" s="178">
        <v>95662</v>
      </c>
      <c r="P8" s="178">
        <v>94784</v>
      </c>
      <c r="Q8" s="162">
        <f t="shared" si="0"/>
        <v>99.082185193702827</v>
      </c>
      <c r="R8" s="162">
        <f t="shared" si="1"/>
        <v>56.601993347545942</v>
      </c>
      <c r="S8" s="153"/>
      <c r="T8" s="103">
        <v>434</v>
      </c>
      <c r="U8" s="103">
        <v>593</v>
      </c>
    </row>
    <row r="9" spans="1:22" x14ac:dyDescent="0.15">
      <c r="A9" s="187"/>
      <c r="B9" s="166"/>
      <c r="C9" s="188"/>
      <c r="D9" s="58" t="s">
        <v>185</v>
      </c>
      <c r="E9" s="62"/>
      <c r="F9" s="58" t="s">
        <v>186</v>
      </c>
      <c r="G9" s="62"/>
      <c r="H9" s="62"/>
      <c r="I9" s="62"/>
      <c r="J9" s="148"/>
      <c r="K9" s="78"/>
      <c r="L9" s="78"/>
      <c r="M9" s="30" t="s">
        <v>122</v>
      </c>
      <c r="N9" s="177">
        <v>116814</v>
      </c>
      <c r="O9" s="178">
        <v>64441</v>
      </c>
      <c r="P9" s="178">
        <v>64441</v>
      </c>
      <c r="Q9" s="162">
        <f t="shared" si="0"/>
        <v>100</v>
      </c>
      <c r="R9" s="162">
        <f t="shared" si="1"/>
        <v>55.165476740801608</v>
      </c>
      <c r="S9" s="153"/>
      <c r="T9" s="103">
        <v>363</v>
      </c>
      <c r="U9" s="139">
        <v>487</v>
      </c>
    </row>
    <row r="10" spans="1:22" x14ac:dyDescent="0.15">
      <c r="A10" s="189"/>
      <c r="B10" s="146"/>
      <c r="C10" s="146"/>
      <c r="D10" s="190"/>
      <c r="E10" s="147"/>
      <c r="F10" s="66"/>
      <c r="G10" s="66"/>
      <c r="H10" s="66"/>
      <c r="I10" s="66"/>
      <c r="J10" s="175"/>
      <c r="K10" s="176"/>
      <c r="L10" s="176"/>
      <c r="M10" s="30" t="s">
        <v>123</v>
      </c>
      <c r="N10" s="177">
        <v>146228</v>
      </c>
      <c r="O10" s="178">
        <v>71367</v>
      </c>
      <c r="P10" s="178">
        <v>71367</v>
      </c>
      <c r="Q10" s="162">
        <f t="shared" si="0"/>
        <v>100</v>
      </c>
      <c r="R10" s="162">
        <f t="shared" si="1"/>
        <v>48.805290368465684</v>
      </c>
      <c r="S10" s="153"/>
      <c r="T10" s="103">
        <v>546</v>
      </c>
      <c r="U10" s="103">
        <v>553</v>
      </c>
    </row>
    <row r="11" spans="1:22" x14ac:dyDescent="0.15">
      <c r="A11" s="179" t="s">
        <v>187</v>
      </c>
      <c r="B11" s="155"/>
      <c r="C11" s="155"/>
      <c r="D11" s="181" t="s">
        <v>188</v>
      </c>
      <c r="E11" s="182"/>
      <c r="F11" s="181" t="s">
        <v>189</v>
      </c>
      <c r="G11" s="182"/>
      <c r="H11" s="182"/>
      <c r="I11" s="182"/>
      <c r="J11" s="183"/>
      <c r="K11" s="78"/>
      <c r="L11" s="78"/>
      <c r="M11" s="30" t="s">
        <v>91</v>
      </c>
      <c r="N11" s="177">
        <v>192877</v>
      </c>
      <c r="O11" s="178">
        <v>132208</v>
      </c>
      <c r="P11" s="178">
        <v>78630</v>
      </c>
      <c r="Q11" s="162">
        <f t="shared" si="0"/>
        <v>59.474464480212994</v>
      </c>
      <c r="R11" s="162">
        <f t="shared" si="1"/>
        <v>40.766913628893029</v>
      </c>
      <c r="S11" s="153"/>
      <c r="T11" s="103">
        <v>356</v>
      </c>
      <c r="U11" s="103">
        <v>618</v>
      </c>
    </row>
    <row r="12" spans="1:22" x14ac:dyDescent="0.15">
      <c r="A12" s="187"/>
      <c r="B12" s="166"/>
      <c r="C12" s="166"/>
      <c r="D12" s="191" t="s">
        <v>190</v>
      </c>
      <c r="E12" s="61"/>
      <c r="F12" s="58" t="s">
        <v>191</v>
      </c>
      <c r="G12" s="62"/>
      <c r="H12" s="62"/>
      <c r="I12" s="62"/>
      <c r="J12" s="148"/>
      <c r="K12" s="78"/>
      <c r="L12" s="78"/>
      <c r="M12" s="30" t="s">
        <v>117</v>
      </c>
      <c r="N12" s="177">
        <v>63710</v>
      </c>
      <c r="O12" s="178">
        <v>24042</v>
      </c>
      <c r="P12" s="178">
        <v>23580</v>
      </c>
      <c r="Q12" s="162">
        <f t="shared" si="0"/>
        <v>98.078362864986275</v>
      </c>
      <c r="R12" s="162">
        <f t="shared" si="1"/>
        <v>37.011458169832053</v>
      </c>
      <c r="S12" s="153"/>
      <c r="T12" s="103">
        <v>130</v>
      </c>
      <c r="U12" s="103">
        <v>408</v>
      </c>
    </row>
    <row r="13" spans="1:22" x14ac:dyDescent="0.15">
      <c r="A13" s="58"/>
      <c r="B13" s="62"/>
      <c r="C13" s="192"/>
      <c r="D13" s="62"/>
      <c r="E13" s="62"/>
      <c r="F13" s="66"/>
      <c r="G13" s="66"/>
      <c r="H13" s="66"/>
      <c r="I13" s="66"/>
      <c r="J13" s="175"/>
      <c r="K13" s="78"/>
      <c r="L13" s="78"/>
      <c r="M13" s="30" t="s">
        <v>128</v>
      </c>
      <c r="N13" s="177">
        <v>33205</v>
      </c>
      <c r="O13" s="178">
        <v>4803</v>
      </c>
      <c r="P13" s="178">
        <v>4803</v>
      </c>
      <c r="Q13" s="162">
        <f t="shared" si="0"/>
        <v>100</v>
      </c>
      <c r="R13" s="162">
        <f t="shared" si="1"/>
        <v>14.464689052853485</v>
      </c>
      <c r="S13" s="153"/>
      <c r="T13" s="103">
        <v>52</v>
      </c>
      <c r="U13" s="103">
        <v>343</v>
      </c>
    </row>
    <row r="14" spans="1:22" x14ac:dyDescent="0.15">
      <c r="A14" s="58" t="s">
        <v>192</v>
      </c>
      <c r="B14" s="62"/>
      <c r="C14" s="193"/>
      <c r="D14" s="58" t="s">
        <v>193</v>
      </c>
      <c r="E14" s="62"/>
      <c r="F14" s="58" t="s">
        <v>194</v>
      </c>
      <c r="G14" s="62"/>
      <c r="H14" s="62"/>
      <c r="I14" s="62"/>
      <c r="J14" s="148"/>
      <c r="K14" s="78"/>
      <c r="L14" s="78"/>
      <c r="M14" s="30"/>
      <c r="N14" s="177"/>
      <c r="O14" s="178"/>
      <c r="P14" s="178"/>
      <c r="Q14" s="162"/>
      <c r="R14" s="162"/>
      <c r="S14" s="153"/>
      <c r="T14" s="103"/>
      <c r="U14" s="103"/>
    </row>
    <row r="15" spans="1:22" x14ac:dyDescent="0.15">
      <c r="A15" s="120"/>
      <c r="B15" s="4"/>
      <c r="C15" s="75"/>
      <c r="D15" s="76"/>
      <c r="E15" s="77"/>
      <c r="F15" s="78"/>
      <c r="G15" s="78"/>
      <c r="H15" s="78"/>
      <c r="I15" s="78"/>
      <c r="J15" s="78"/>
      <c r="K15" s="78"/>
      <c r="L15" s="78"/>
      <c r="M15" s="30" t="s">
        <v>17</v>
      </c>
      <c r="N15" s="194">
        <v>49406</v>
      </c>
      <c r="O15" s="195">
        <v>5423</v>
      </c>
      <c r="P15" s="195">
        <v>5423</v>
      </c>
      <c r="Q15" s="162">
        <f>+P15/O15*100</f>
        <v>100</v>
      </c>
      <c r="R15" s="162">
        <f>+P15/N15*100</f>
        <v>10.976399627575598</v>
      </c>
      <c r="S15" s="153"/>
      <c r="T15" s="103">
        <v>2</v>
      </c>
      <c r="U15" s="103">
        <v>30</v>
      </c>
    </row>
    <row r="16" spans="1:22" x14ac:dyDescent="0.15">
      <c r="A16" s="120"/>
      <c r="C16" s="75"/>
      <c r="D16" s="76"/>
      <c r="E16" s="77"/>
      <c r="H16" s="78"/>
      <c r="J16" s="78"/>
      <c r="K16" s="78"/>
      <c r="L16" s="78"/>
      <c r="M16" s="30" t="s">
        <v>24</v>
      </c>
      <c r="N16" s="194">
        <v>51118</v>
      </c>
      <c r="O16" s="195">
        <v>13564</v>
      </c>
      <c r="P16" s="195">
        <v>13564</v>
      </c>
      <c r="Q16" s="162">
        <f>+P16/O16*100</f>
        <v>100</v>
      </c>
      <c r="R16" s="162">
        <f>+P16/N16*100</f>
        <v>26.53468445557338</v>
      </c>
      <c r="S16" s="153"/>
      <c r="T16" s="103">
        <v>5</v>
      </c>
      <c r="U16" s="103">
        <v>764</v>
      </c>
    </row>
    <row r="17" spans="1:22" ht="14.25" x14ac:dyDescent="0.15">
      <c r="A17" s="196" t="s">
        <v>195</v>
      </c>
      <c r="J17" s="78"/>
      <c r="K17" s="78"/>
      <c r="L17" s="78"/>
      <c r="M17" s="30" t="s">
        <v>35</v>
      </c>
      <c r="N17" s="194">
        <v>43565</v>
      </c>
      <c r="O17" s="195">
        <v>11532</v>
      </c>
      <c r="P17" s="195">
        <v>11532</v>
      </c>
      <c r="Q17" s="162">
        <f>+P17/O17*100</f>
        <v>100</v>
      </c>
      <c r="R17" s="162">
        <f>+P17/N17*100</f>
        <v>26.470790772409043</v>
      </c>
      <c r="S17" s="153"/>
      <c r="T17" s="103">
        <v>9</v>
      </c>
      <c r="U17" s="103">
        <v>91</v>
      </c>
    </row>
    <row r="18" spans="1:22" ht="14.25" x14ac:dyDescent="0.15">
      <c r="A18" s="197" t="s">
        <v>196</v>
      </c>
      <c r="B18" s="60"/>
      <c r="C18" s="198"/>
      <c r="D18" s="199"/>
      <c r="E18" s="125"/>
      <c r="F18" s="125"/>
      <c r="G18" s="125"/>
      <c r="H18" s="125"/>
      <c r="I18" s="125"/>
      <c r="J18" s="125"/>
      <c r="K18" s="125"/>
      <c r="M18" s="30" t="s">
        <v>38</v>
      </c>
      <c r="N18" s="194">
        <v>68960</v>
      </c>
      <c r="O18" s="195">
        <v>35736</v>
      </c>
      <c r="P18" s="195">
        <v>29928</v>
      </c>
      <c r="Q18" s="162">
        <f>+P18/O18*100</f>
        <v>83.747481531229013</v>
      </c>
      <c r="R18" s="162">
        <f>+P18/N18*100</f>
        <v>43.399071925754065</v>
      </c>
      <c r="S18" s="153"/>
      <c r="T18" s="103">
        <v>7</v>
      </c>
      <c r="U18" s="103">
        <v>63</v>
      </c>
    </row>
    <row r="19" spans="1:22" ht="14.25" x14ac:dyDescent="0.15">
      <c r="A19" s="200" t="s">
        <v>197</v>
      </c>
      <c r="B19" s="192"/>
      <c r="C19" s="201"/>
      <c r="D19" s="202"/>
      <c r="E19" s="128"/>
      <c r="F19" s="128"/>
      <c r="G19" s="128"/>
      <c r="H19" s="128"/>
      <c r="I19" s="128"/>
      <c r="J19" s="128"/>
      <c r="K19" s="128"/>
      <c r="M19" s="30" t="s">
        <v>42</v>
      </c>
      <c r="N19" s="194">
        <v>93526</v>
      </c>
      <c r="O19" s="195">
        <v>11556</v>
      </c>
      <c r="P19" s="195">
        <v>11556</v>
      </c>
      <c r="Q19" s="162">
        <f>+P19/O19*100</f>
        <v>100</v>
      </c>
      <c r="R19" s="162">
        <f>+P19/N19*100</f>
        <v>12.355922417295725</v>
      </c>
      <c r="S19" s="153"/>
      <c r="T19" s="103">
        <v>8</v>
      </c>
      <c r="U19" s="103">
        <v>27</v>
      </c>
    </row>
    <row r="20" spans="1:22" ht="14.25" x14ac:dyDescent="0.15">
      <c r="A20" s="200" t="s">
        <v>198</v>
      </c>
      <c r="B20" s="192"/>
      <c r="C20" s="126"/>
      <c r="D20" s="127"/>
      <c r="E20" s="62"/>
      <c r="F20" s="62"/>
      <c r="G20" s="62"/>
      <c r="H20" s="128"/>
      <c r="I20" s="128"/>
      <c r="J20" s="128"/>
      <c r="K20" s="128"/>
      <c r="M20" s="196" t="s">
        <v>195</v>
      </c>
      <c r="P20" s="112" t="s">
        <v>199</v>
      </c>
    </row>
    <row r="21" spans="1:22" ht="14.25" x14ac:dyDescent="0.15">
      <c r="A21" s="200" t="s">
        <v>200</v>
      </c>
      <c r="B21" s="62"/>
      <c r="C21" s="62"/>
      <c r="D21" s="62"/>
      <c r="E21" s="62"/>
      <c r="F21" s="62"/>
      <c r="G21" s="62"/>
      <c r="H21" s="128"/>
      <c r="I21" s="128"/>
      <c r="J21" s="128"/>
      <c r="K21" s="128"/>
      <c r="M21" s="197" t="s">
        <v>201</v>
      </c>
      <c r="N21" s="61"/>
      <c r="O21" s="61"/>
      <c r="P21" s="125"/>
      <c r="Q21" s="125"/>
      <c r="R21" s="125"/>
      <c r="S21" s="125"/>
      <c r="T21" s="125"/>
      <c r="U21" s="125"/>
      <c r="V21" s="125"/>
    </row>
    <row r="22" spans="1:22" ht="14.25" x14ac:dyDescent="0.15">
      <c r="A22" s="200" t="s">
        <v>202</v>
      </c>
      <c r="B22" s="62"/>
      <c r="C22" s="62"/>
      <c r="D22" s="62"/>
      <c r="E22" s="62"/>
      <c r="F22" s="62"/>
      <c r="G22" s="62"/>
      <c r="H22" s="128"/>
      <c r="I22" s="128"/>
      <c r="J22" s="128"/>
      <c r="K22" s="128"/>
      <c r="M22" s="200" t="s">
        <v>203</v>
      </c>
      <c r="N22" s="62"/>
      <c r="O22" s="62"/>
      <c r="P22" s="128"/>
      <c r="Q22" s="128"/>
      <c r="R22" s="128"/>
      <c r="S22" s="128"/>
      <c r="T22" s="128"/>
      <c r="U22" s="128"/>
      <c r="V22" s="128"/>
    </row>
    <row r="23" spans="1:22" ht="14.25" x14ac:dyDescent="0.15">
      <c r="A23" s="200" t="s">
        <v>204</v>
      </c>
      <c r="B23" s="62"/>
      <c r="C23" s="62"/>
      <c r="D23" s="62"/>
      <c r="E23" s="62"/>
      <c r="F23" s="62"/>
      <c r="G23" s="62"/>
      <c r="H23" s="128"/>
      <c r="I23" s="128"/>
      <c r="J23" s="128"/>
      <c r="K23" s="128"/>
      <c r="M23" s="200" t="s">
        <v>205</v>
      </c>
      <c r="N23" s="62"/>
      <c r="O23" s="62"/>
      <c r="P23" s="128"/>
      <c r="Q23" s="128"/>
      <c r="R23" s="128"/>
      <c r="S23" s="128"/>
      <c r="T23" s="128"/>
      <c r="U23" s="128"/>
      <c r="V23" s="128"/>
    </row>
    <row r="24" spans="1:22" ht="14.25" x14ac:dyDescent="0.15">
      <c r="A24" s="200" t="s">
        <v>206</v>
      </c>
      <c r="B24" s="62"/>
      <c r="C24" s="62"/>
      <c r="D24" s="62"/>
      <c r="E24" s="62"/>
      <c r="F24" s="62"/>
      <c r="G24" s="62"/>
      <c r="H24" s="128"/>
      <c r="I24" s="128"/>
      <c r="J24" s="128"/>
      <c r="K24" s="128"/>
      <c r="M24" s="200" t="s">
        <v>207</v>
      </c>
      <c r="N24" s="62"/>
      <c r="O24" s="62"/>
      <c r="P24" s="128"/>
      <c r="Q24" s="128"/>
      <c r="R24" s="128"/>
      <c r="S24" s="128"/>
      <c r="T24" s="128"/>
      <c r="U24" s="128"/>
      <c r="V24" s="128"/>
    </row>
    <row r="25" spans="1:22" ht="14.25" x14ac:dyDescent="0.15">
      <c r="A25" s="200" t="s">
        <v>208</v>
      </c>
      <c r="B25" s="62"/>
      <c r="C25" s="62"/>
      <c r="D25" s="62"/>
      <c r="E25" s="62"/>
      <c r="F25" s="62"/>
      <c r="G25" s="62"/>
      <c r="H25" s="128"/>
      <c r="I25" s="128"/>
      <c r="J25" s="128"/>
      <c r="K25" s="128"/>
      <c r="M25" s="197" t="s">
        <v>209</v>
      </c>
      <c r="N25" s="61"/>
      <c r="O25" s="61"/>
      <c r="P25" s="125"/>
      <c r="Q25" s="125"/>
      <c r="R25" s="125"/>
      <c r="S25" s="125"/>
      <c r="T25" s="125"/>
      <c r="U25" s="125"/>
      <c r="V25" s="125"/>
    </row>
    <row r="26" spans="1:22" ht="14.25" x14ac:dyDescent="0.15">
      <c r="A26" s="200" t="s">
        <v>210</v>
      </c>
      <c r="B26" s="62"/>
      <c r="C26" s="62"/>
      <c r="D26" s="62"/>
      <c r="E26" s="62"/>
      <c r="F26" s="62"/>
      <c r="G26" s="62"/>
      <c r="H26" s="128"/>
      <c r="I26" s="128"/>
      <c r="J26" s="128"/>
      <c r="K26" s="128"/>
      <c r="M26" s="200" t="s">
        <v>211</v>
      </c>
      <c r="N26" s="62"/>
      <c r="O26" s="62"/>
      <c r="P26" s="128"/>
      <c r="Q26" s="128"/>
      <c r="R26" s="128"/>
      <c r="S26" s="128"/>
      <c r="T26" s="128"/>
      <c r="U26" s="128"/>
      <c r="V26" s="128"/>
    </row>
    <row r="27" spans="1:22" ht="14.25" x14ac:dyDescent="0.15">
      <c r="M27" s="200" t="s">
        <v>212</v>
      </c>
      <c r="N27" s="62"/>
      <c r="O27" s="62"/>
      <c r="P27" s="128"/>
      <c r="Q27" s="128"/>
      <c r="R27" s="128"/>
      <c r="S27" s="128"/>
      <c r="T27" s="128"/>
      <c r="U27" s="128"/>
      <c r="V27" s="203" t="s">
        <v>213</v>
      </c>
    </row>
  </sheetData>
  <mergeCells count="6">
    <mergeCell ref="A2:C5"/>
    <mergeCell ref="D2:E2"/>
    <mergeCell ref="F2:J2"/>
    <mergeCell ref="D4:E5"/>
    <mergeCell ref="A7:C9"/>
    <mergeCell ref="A11:C12"/>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activeCell="L9" sqref="L9"/>
    </sheetView>
  </sheetViews>
  <sheetFormatPr defaultRowHeight="13.5" x14ac:dyDescent="0.15"/>
  <cols>
    <col min="1" max="1" width="3.625" customWidth="1"/>
    <col min="2" max="2" width="25.625" customWidth="1"/>
    <col min="3" max="3" width="10.75" customWidth="1"/>
    <col min="4" max="4" width="4.625" customWidth="1"/>
    <col min="5" max="5" width="1.875" customWidth="1"/>
    <col min="6" max="6" width="9.25" customWidth="1"/>
    <col min="7" max="7" width="5" customWidth="1"/>
    <col min="8" max="8" width="4.625" customWidth="1"/>
    <col min="9" max="9" width="48.375" customWidth="1"/>
    <col min="10" max="10" width="21.375" customWidth="1"/>
  </cols>
  <sheetData>
    <row r="1" spans="1:10" ht="18.75" x14ac:dyDescent="0.15">
      <c r="A1" s="5" t="s">
        <v>214</v>
      </c>
      <c r="B1" s="204"/>
      <c r="C1" s="205"/>
      <c r="D1" s="206"/>
      <c r="E1" s="204"/>
      <c r="F1" s="204"/>
      <c r="G1" s="206"/>
      <c r="H1" s="204"/>
      <c r="I1" s="204"/>
      <c r="J1" s="204"/>
    </row>
    <row r="2" spans="1:10" ht="14.25" customHeight="1" x14ac:dyDescent="0.15">
      <c r="A2" s="139"/>
      <c r="B2" s="207"/>
      <c r="C2" s="208" t="s">
        <v>215</v>
      </c>
      <c r="D2" s="209"/>
      <c r="E2" s="210"/>
      <c r="F2" s="208" t="s">
        <v>216</v>
      </c>
      <c r="G2" s="209"/>
      <c r="H2" s="18"/>
      <c r="I2" s="211" t="s">
        <v>217</v>
      </c>
      <c r="J2" s="212"/>
    </row>
    <row r="3" spans="1:10" x14ac:dyDescent="0.15">
      <c r="A3" s="103" t="s">
        <v>218</v>
      </c>
      <c r="B3" s="193" t="s">
        <v>219</v>
      </c>
      <c r="C3" s="192">
        <v>37</v>
      </c>
      <c r="D3" s="213" t="s">
        <v>220</v>
      </c>
      <c r="E3" s="214"/>
      <c r="F3" s="215">
        <v>55</v>
      </c>
      <c r="G3" s="216" t="s">
        <v>220</v>
      </c>
      <c r="H3" s="4"/>
      <c r="I3" s="211" t="s">
        <v>221</v>
      </c>
      <c r="J3" s="212"/>
    </row>
    <row r="4" spans="1:10" x14ac:dyDescent="0.15">
      <c r="A4" s="103" t="s">
        <v>222</v>
      </c>
      <c r="B4" s="217" t="s">
        <v>223</v>
      </c>
      <c r="C4" s="192">
        <v>121</v>
      </c>
      <c r="D4" s="213" t="s">
        <v>224</v>
      </c>
      <c r="E4" s="214"/>
      <c r="F4" s="215">
        <v>242</v>
      </c>
      <c r="G4" s="216" t="s">
        <v>224</v>
      </c>
      <c r="H4" s="4"/>
      <c r="I4" s="211" t="s">
        <v>225</v>
      </c>
      <c r="J4" s="62"/>
    </row>
    <row r="5" spans="1:10" ht="14.25" customHeight="1" x14ac:dyDescent="0.15">
      <c r="A5" s="139" t="s">
        <v>285</v>
      </c>
      <c r="B5" s="79" t="s">
        <v>226</v>
      </c>
      <c r="C5" s="218" t="s">
        <v>227</v>
      </c>
      <c r="D5" s="219"/>
      <c r="E5" s="220"/>
      <c r="F5" s="221">
        <v>69</v>
      </c>
      <c r="G5" s="222" t="s">
        <v>228</v>
      </c>
      <c r="H5" s="18"/>
      <c r="I5" s="211" t="s">
        <v>229</v>
      </c>
      <c r="J5" s="212"/>
    </row>
    <row r="6" spans="1:10" ht="14.25" x14ac:dyDescent="0.15">
      <c r="A6" s="139" t="s">
        <v>286</v>
      </c>
      <c r="B6" s="223" t="s">
        <v>230</v>
      </c>
      <c r="C6" s="224">
        <v>9870</v>
      </c>
      <c r="D6" s="225" t="s">
        <v>231</v>
      </c>
      <c r="E6" s="220"/>
      <c r="F6" s="226">
        <v>10962</v>
      </c>
      <c r="G6" s="222" t="s">
        <v>231</v>
      </c>
      <c r="H6" s="18"/>
      <c r="I6" s="211"/>
      <c r="J6" s="212"/>
    </row>
    <row r="7" spans="1:10" ht="14.25" customHeight="1" x14ac:dyDescent="0.15">
      <c r="A7" s="139" t="s">
        <v>287</v>
      </c>
      <c r="B7" s="223" t="s">
        <v>232</v>
      </c>
      <c r="C7" s="227" t="s">
        <v>233</v>
      </c>
      <c r="D7" s="228"/>
      <c r="E7" s="220"/>
      <c r="F7" s="226">
        <v>14687</v>
      </c>
      <c r="G7" s="222" t="s">
        <v>231</v>
      </c>
      <c r="H7" s="18"/>
      <c r="I7" s="168" t="s">
        <v>234</v>
      </c>
      <c r="J7" s="229"/>
    </row>
    <row r="8" spans="1:10" ht="14.25" x14ac:dyDescent="0.15">
      <c r="A8" s="139"/>
      <c r="B8" s="207"/>
      <c r="C8" s="230"/>
      <c r="D8" s="225"/>
      <c r="E8" s="231"/>
      <c r="F8" s="74"/>
      <c r="G8" s="232"/>
      <c r="H8" s="18"/>
      <c r="I8" s="211" t="s">
        <v>235</v>
      </c>
      <c r="J8" s="212"/>
    </row>
    <row r="9" spans="1:10" x14ac:dyDescent="0.15">
      <c r="A9" s="103" t="s">
        <v>236</v>
      </c>
      <c r="B9" s="233" t="s">
        <v>237</v>
      </c>
      <c r="C9" s="234">
        <v>166192</v>
      </c>
      <c r="D9" s="235" t="s">
        <v>228</v>
      </c>
      <c r="E9" s="236"/>
      <c r="F9" s="237">
        <v>45392</v>
      </c>
      <c r="G9" s="238" t="s">
        <v>228</v>
      </c>
      <c r="H9" s="18"/>
      <c r="I9" s="211" t="s">
        <v>238</v>
      </c>
      <c r="J9" s="212"/>
    </row>
    <row r="10" spans="1:10" x14ac:dyDescent="0.15">
      <c r="A10" s="103" t="s">
        <v>239</v>
      </c>
      <c r="B10" s="233" t="s">
        <v>240</v>
      </c>
      <c r="C10" s="237">
        <v>28470</v>
      </c>
      <c r="D10" s="238" t="s">
        <v>228</v>
      </c>
      <c r="E10" s="236"/>
      <c r="F10" s="237">
        <v>30415</v>
      </c>
      <c r="G10" s="238" t="s">
        <v>228</v>
      </c>
      <c r="H10" s="4"/>
      <c r="I10" s="211" t="s">
        <v>241</v>
      </c>
      <c r="J10" s="212"/>
    </row>
    <row r="11" spans="1:10" x14ac:dyDescent="0.15">
      <c r="A11" s="103" t="s">
        <v>288</v>
      </c>
      <c r="B11" s="233" t="s">
        <v>242</v>
      </c>
      <c r="C11" s="237">
        <v>137722</v>
      </c>
      <c r="D11" s="238" t="s">
        <v>228</v>
      </c>
      <c r="E11" s="236"/>
      <c r="F11" s="237">
        <v>14977</v>
      </c>
      <c r="G11" s="238" t="s">
        <v>228</v>
      </c>
      <c r="H11" s="4"/>
      <c r="I11" s="62" t="s">
        <v>243</v>
      </c>
      <c r="J11" s="212"/>
    </row>
    <row r="12" spans="1:10" x14ac:dyDescent="0.15">
      <c r="A12" s="103" t="s">
        <v>244</v>
      </c>
      <c r="B12" s="233" t="s">
        <v>245</v>
      </c>
      <c r="C12" s="239">
        <v>84.469060773480678</v>
      </c>
      <c r="D12" s="238" t="s">
        <v>246</v>
      </c>
      <c r="E12" s="236"/>
      <c r="F12" s="239">
        <v>59</v>
      </c>
      <c r="G12" s="238" t="s">
        <v>246</v>
      </c>
      <c r="H12" s="4"/>
      <c r="I12" s="211" t="s">
        <v>247</v>
      </c>
      <c r="J12" s="212"/>
    </row>
    <row r="13" spans="1:10" x14ac:dyDescent="0.15">
      <c r="A13" s="103" t="s">
        <v>248</v>
      </c>
      <c r="B13" s="233" t="s">
        <v>249</v>
      </c>
      <c r="C13" s="240">
        <v>64.935359116022099</v>
      </c>
      <c r="D13" s="241" t="s">
        <v>246</v>
      </c>
      <c r="E13" s="236"/>
      <c r="F13" s="239">
        <v>35.1</v>
      </c>
      <c r="G13" s="238" t="s">
        <v>246</v>
      </c>
      <c r="H13" s="4"/>
      <c r="I13" s="211" t="s">
        <v>250</v>
      </c>
      <c r="J13" s="62"/>
    </row>
    <row r="14" spans="1:10" x14ac:dyDescent="0.15">
      <c r="A14" s="103"/>
      <c r="B14" s="233"/>
      <c r="C14" s="242"/>
      <c r="D14" s="243"/>
      <c r="E14" s="236"/>
      <c r="F14" s="121"/>
      <c r="G14" s="243"/>
      <c r="H14" s="4"/>
      <c r="I14" s="211" t="s">
        <v>251</v>
      </c>
      <c r="J14" s="62"/>
    </row>
    <row r="15" spans="1:10" x14ac:dyDescent="0.15">
      <c r="A15" s="103" t="s">
        <v>289</v>
      </c>
      <c r="B15" s="233" t="s">
        <v>252</v>
      </c>
      <c r="C15" s="234">
        <v>313170</v>
      </c>
      <c r="D15" s="244" t="s">
        <v>253</v>
      </c>
      <c r="E15" s="236"/>
      <c r="F15" s="237">
        <v>445650</v>
      </c>
      <c r="G15" s="238" t="s">
        <v>253</v>
      </c>
      <c r="H15" s="4"/>
      <c r="I15" s="211"/>
      <c r="J15" s="62"/>
    </row>
    <row r="16" spans="1:10" x14ac:dyDescent="0.15">
      <c r="A16" s="103" t="s">
        <v>254</v>
      </c>
      <c r="B16" s="233" t="s">
        <v>255</v>
      </c>
      <c r="C16" s="245">
        <f>+C17-C15</f>
        <v>292418</v>
      </c>
      <c r="D16" s="246" t="s">
        <v>253</v>
      </c>
      <c r="E16" s="236"/>
      <c r="F16" s="237">
        <f>+F17-F15</f>
        <v>156539</v>
      </c>
      <c r="G16" s="238" t="s">
        <v>253</v>
      </c>
      <c r="H16" s="4"/>
      <c r="I16" s="211" t="s">
        <v>256</v>
      </c>
      <c r="J16" s="62"/>
    </row>
    <row r="17" spans="1:10" x14ac:dyDescent="0.15">
      <c r="A17" s="103" t="s">
        <v>290</v>
      </c>
      <c r="B17" s="233" t="s">
        <v>257</v>
      </c>
      <c r="C17" s="234">
        <v>605588</v>
      </c>
      <c r="D17" s="235" t="s">
        <v>253</v>
      </c>
      <c r="E17" s="236"/>
      <c r="F17" s="237">
        <v>602189</v>
      </c>
      <c r="G17" s="238" t="s">
        <v>253</v>
      </c>
      <c r="H17" s="4"/>
      <c r="I17" s="211" t="s">
        <v>258</v>
      </c>
      <c r="J17" s="62"/>
    </row>
    <row r="18" spans="1:10" x14ac:dyDescent="0.15">
      <c r="A18" s="103"/>
      <c r="B18" s="233"/>
      <c r="C18" s="126"/>
      <c r="D18" s="238"/>
      <c r="E18" s="236"/>
      <c r="F18" s="121"/>
      <c r="G18" s="243"/>
      <c r="H18" s="4"/>
      <c r="I18" s="211" t="s">
        <v>259</v>
      </c>
      <c r="J18" s="62"/>
    </row>
    <row r="19" spans="1:10" x14ac:dyDescent="0.15">
      <c r="A19" s="103" t="s">
        <v>260</v>
      </c>
      <c r="B19" s="233" t="s">
        <v>261</v>
      </c>
      <c r="C19" s="247">
        <v>11000</v>
      </c>
      <c r="D19" s="238" t="s">
        <v>231</v>
      </c>
      <c r="E19" s="172"/>
      <c r="F19" s="237">
        <v>14652</v>
      </c>
      <c r="G19" s="238" t="s">
        <v>231</v>
      </c>
      <c r="H19" s="4"/>
      <c r="I19" s="211" t="s">
        <v>262</v>
      </c>
      <c r="J19" s="62"/>
    </row>
    <row r="20" spans="1:10" x14ac:dyDescent="0.15">
      <c r="A20" s="103"/>
      <c r="B20" s="233"/>
      <c r="C20" s="248"/>
      <c r="D20" s="249"/>
      <c r="E20" s="236"/>
      <c r="F20" s="121"/>
      <c r="G20" s="243"/>
      <c r="H20" s="4"/>
      <c r="I20" s="211" t="s">
        <v>263</v>
      </c>
      <c r="J20" s="62"/>
    </row>
    <row r="21" spans="1:10" x14ac:dyDescent="0.15">
      <c r="A21" s="103" t="s">
        <v>291</v>
      </c>
      <c r="B21" s="233" t="s">
        <v>264</v>
      </c>
      <c r="C21" s="237">
        <v>566712</v>
      </c>
      <c r="D21" s="238" t="s">
        <v>253</v>
      </c>
      <c r="E21" s="236"/>
      <c r="F21" s="237">
        <v>538859</v>
      </c>
      <c r="G21" s="238" t="s">
        <v>253</v>
      </c>
      <c r="H21" s="4"/>
      <c r="I21" s="168" t="s">
        <v>265</v>
      </c>
      <c r="J21" s="61"/>
    </row>
    <row r="22" spans="1:10" x14ac:dyDescent="0.15">
      <c r="A22" s="103" t="s">
        <v>292</v>
      </c>
      <c r="B22" s="233" t="s">
        <v>266</v>
      </c>
      <c r="C22" s="237">
        <v>38878</v>
      </c>
      <c r="D22" s="238" t="s">
        <v>253</v>
      </c>
      <c r="E22" s="236"/>
      <c r="F22" s="237">
        <v>62330</v>
      </c>
      <c r="G22" s="238" t="s">
        <v>253</v>
      </c>
      <c r="H22" s="4"/>
      <c r="I22" s="211" t="s">
        <v>267</v>
      </c>
      <c r="J22" s="62"/>
    </row>
    <row r="23" spans="1:10" x14ac:dyDescent="0.15">
      <c r="A23" s="103" t="s">
        <v>293</v>
      </c>
      <c r="B23" s="233" t="s">
        <v>268</v>
      </c>
      <c r="C23" s="250">
        <v>93.5</v>
      </c>
      <c r="D23" s="241" t="s">
        <v>246</v>
      </c>
      <c r="E23" s="236"/>
      <c r="F23" s="239">
        <f>+F21/F17*100</f>
        <v>89.483368178429032</v>
      </c>
      <c r="G23" s="238" t="s">
        <v>269</v>
      </c>
      <c r="H23" s="4"/>
      <c r="I23" s="211" t="s">
        <v>270</v>
      </c>
      <c r="J23" s="62"/>
    </row>
    <row r="24" spans="1:10" x14ac:dyDescent="0.15">
      <c r="A24" s="103" t="s">
        <v>271</v>
      </c>
      <c r="B24" s="233" t="s">
        <v>272</v>
      </c>
      <c r="C24" s="251">
        <v>6.5</v>
      </c>
      <c r="D24" s="238" t="s">
        <v>269</v>
      </c>
      <c r="E24" s="66"/>
      <c r="F24" s="239">
        <v>10.5</v>
      </c>
      <c r="G24" s="238" t="s">
        <v>269</v>
      </c>
      <c r="H24" s="4"/>
      <c r="I24" s="211" t="s">
        <v>273</v>
      </c>
      <c r="J24" s="62"/>
    </row>
    <row r="25" spans="1:10" x14ac:dyDescent="0.15">
      <c r="A25" s="252"/>
      <c r="B25" s="4"/>
      <c r="C25" s="4"/>
      <c r="D25" s="8"/>
      <c r="E25" s="4"/>
      <c r="F25" s="4"/>
      <c r="G25" s="8"/>
      <c r="H25" s="4"/>
      <c r="I25" s="211" t="s">
        <v>263</v>
      </c>
      <c r="J25" s="62"/>
    </row>
    <row r="26" spans="1:10" x14ac:dyDescent="0.15">
      <c r="A26" s="206" t="s">
        <v>274</v>
      </c>
      <c r="B26" s="8"/>
      <c r="C26" s="4"/>
      <c r="D26" s="4"/>
      <c r="E26" s="4"/>
      <c r="F26" s="4"/>
      <c r="G26" s="4"/>
      <c r="H26" s="4"/>
      <c r="I26" s="211" t="s">
        <v>275</v>
      </c>
      <c r="J26" s="62"/>
    </row>
    <row r="27" spans="1:10" x14ac:dyDescent="0.15">
      <c r="A27" s="206" t="s">
        <v>276</v>
      </c>
      <c r="B27" s="8"/>
      <c r="C27" s="4"/>
      <c r="D27" s="4"/>
      <c r="E27" s="4"/>
      <c r="F27" s="4"/>
      <c r="G27" s="4"/>
      <c r="H27" s="4"/>
      <c r="I27" s="211" t="s">
        <v>277</v>
      </c>
      <c r="J27" s="62"/>
    </row>
    <row r="28" spans="1:10" x14ac:dyDescent="0.15">
      <c r="A28" s="8" t="s">
        <v>278</v>
      </c>
      <c r="B28" s="8"/>
      <c r="C28" s="4"/>
      <c r="D28" s="4"/>
      <c r="E28" s="4"/>
      <c r="F28" s="4"/>
      <c r="G28" s="4"/>
      <c r="H28" s="4"/>
      <c r="I28" s="211" t="s">
        <v>279</v>
      </c>
      <c r="J28" s="62"/>
    </row>
    <row r="29" spans="1:10" x14ac:dyDescent="0.15">
      <c r="A29" s="206" t="s">
        <v>280</v>
      </c>
      <c r="B29" s="8"/>
      <c r="C29" s="4"/>
      <c r="D29" s="8"/>
      <c r="E29" s="4"/>
      <c r="F29" s="4"/>
      <c r="G29" s="8"/>
      <c r="H29" s="4"/>
      <c r="I29" s="211" t="s">
        <v>281</v>
      </c>
      <c r="J29" s="62"/>
    </row>
    <row r="30" spans="1:10" x14ac:dyDescent="0.15">
      <c r="A30" s="253" t="s">
        <v>282</v>
      </c>
      <c r="B30" s="4"/>
      <c r="C30" s="4"/>
      <c r="D30" s="8"/>
      <c r="E30" s="4"/>
      <c r="F30" s="4"/>
      <c r="G30" s="8"/>
      <c r="H30" s="4"/>
      <c r="I30" s="211" t="s">
        <v>283</v>
      </c>
      <c r="J30" s="203" t="s">
        <v>284</v>
      </c>
    </row>
  </sheetData>
  <mergeCells count="4">
    <mergeCell ref="C2:D2"/>
    <mergeCell ref="F2:G2"/>
    <mergeCell ref="C5:D5"/>
    <mergeCell ref="C7:D7"/>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ＡＢ表</vt:lpstr>
      <vt:lpstr>Ｃ表</vt:lpstr>
      <vt:lpstr>Ｄ表</vt:lpstr>
      <vt:lpstr>Ｆ表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2017-09-17T03:51:35Z</dcterms:created>
  <dcterms:modified xsi:type="dcterms:W3CDTF">2017-09-17T03:57:56Z</dcterms:modified>
</cp:coreProperties>
</file>