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
    </mc:Choice>
  </mc:AlternateContent>
  <bookViews>
    <workbookView xWindow="0" yWindow="0" windowWidth="20445" windowHeight="7695" activeTab="3"/>
  </bookViews>
  <sheets>
    <sheet name="タバコ・200人アンケート" sheetId="1" r:id="rId1"/>
    <sheet name="タバコ・税各市比較" sheetId="2" r:id="rId2"/>
    <sheet name="人口Ａ" sheetId="3" r:id="rId3"/>
    <sheet name="人口Ｂ"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5" l="1"/>
  <c r="E47" i="5" s="1"/>
  <c r="B47" i="5"/>
  <c r="D46" i="5"/>
  <c r="D45" i="5"/>
  <c r="D47" i="5" s="1"/>
  <c r="V16" i="2"/>
  <c r="V15" i="2"/>
  <c r="V14" i="2"/>
  <c r="V13" i="2"/>
  <c r="V12" i="2"/>
  <c r="V11" i="2"/>
  <c r="V10" i="2"/>
  <c r="V9" i="2"/>
  <c r="V8" i="2"/>
  <c r="V7" i="2"/>
  <c r="V6" i="2"/>
  <c r="V5" i="2"/>
  <c r="V4" i="2"/>
  <c r="G45" i="3"/>
  <c r="F45" i="3"/>
  <c r="D45" i="3"/>
  <c r="F38" i="3"/>
  <c r="F37" i="3"/>
  <c r="E33" i="3"/>
  <c r="D33" i="3"/>
  <c r="H23" i="3"/>
  <c r="F23" i="3"/>
  <c r="E23" i="3"/>
  <c r="D23" i="3"/>
  <c r="C23" i="3"/>
  <c r="F24" i="1"/>
  <c r="F23" i="1"/>
  <c r="F20" i="1"/>
  <c r="E20" i="1"/>
  <c r="D20" i="1"/>
  <c r="C20" i="1"/>
  <c r="B20" i="1"/>
  <c r="F11" i="1"/>
  <c r="E11" i="1"/>
  <c r="D11" i="1"/>
  <c r="C11" i="1"/>
  <c r="B11" i="1"/>
  <c r="E6" i="1"/>
  <c r="D6" i="1"/>
  <c r="C6" i="1"/>
  <c r="B6" i="1"/>
  <c r="F6" i="1" s="1"/>
  <c r="E5" i="1"/>
  <c r="D5" i="1"/>
  <c r="C5" i="1"/>
  <c r="B5" i="1"/>
  <c r="F5" i="1" s="1"/>
</calcChain>
</file>

<file path=xl/sharedStrings.xml><?xml version="1.0" encoding="utf-8"?>
<sst xmlns="http://schemas.openxmlformats.org/spreadsheetml/2006/main" count="428" uniqueCount="288">
  <si>
    <t>【たばこ２００人アンケート】</t>
    <rPh sb="7" eb="8">
      <t>ニン</t>
    </rPh>
    <phoneticPr fontId="3"/>
  </si>
  <si>
    <t>※対象者を若年、年配、男女、各50人に分け「ＹＥＳ」と答えた人数をあげた</t>
    <rPh sb="1" eb="4">
      <t>タイショウシャ</t>
    </rPh>
    <rPh sb="5" eb="7">
      <t>ジャクネン</t>
    </rPh>
    <rPh sb="8" eb="10">
      <t>ネンパイ</t>
    </rPh>
    <rPh sb="11" eb="13">
      <t>ダンジョ</t>
    </rPh>
    <rPh sb="14" eb="15">
      <t>カク</t>
    </rPh>
    <rPh sb="17" eb="18">
      <t>ニン</t>
    </rPh>
    <rPh sb="19" eb="20">
      <t>ワ</t>
    </rPh>
    <rPh sb="27" eb="28">
      <t>コタ</t>
    </rPh>
    <rPh sb="30" eb="32">
      <t>ニンズウ</t>
    </rPh>
    <phoneticPr fontId="3"/>
  </si>
  <si>
    <t>※若年は２０歳から４９歳、年配は５０歳以上とした</t>
    <rPh sb="1" eb="2">
      <t>ワカ</t>
    </rPh>
    <rPh sb="2" eb="3">
      <t>ネン</t>
    </rPh>
    <rPh sb="6" eb="7">
      <t>サイ</t>
    </rPh>
    <rPh sb="11" eb="12">
      <t>サイ</t>
    </rPh>
    <rPh sb="13" eb="15">
      <t>ネンパイ</t>
    </rPh>
    <rPh sb="18" eb="19">
      <t>サイ</t>
    </rPh>
    <rPh sb="19" eb="21">
      <t>イジョウ</t>
    </rPh>
    <phoneticPr fontId="3"/>
  </si>
  <si>
    <t>※調査は市内で７０％、面談が８０％、電話で２０％で行った</t>
    <rPh sb="1" eb="3">
      <t>チョウサ</t>
    </rPh>
    <rPh sb="4" eb="6">
      <t>シナイ</t>
    </rPh>
    <rPh sb="11" eb="13">
      <t>メンダン</t>
    </rPh>
    <rPh sb="18" eb="20">
      <t>デンワ</t>
    </rPh>
    <rPh sb="25" eb="26">
      <t>オコナ</t>
    </rPh>
    <phoneticPr fontId="3"/>
  </si>
  <si>
    <t>　</t>
    <phoneticPr fontId="3"/>
  </si>
  <si>
    <t>男性若年50人</t>
    <rPh sb="0" eb="1">
      <t>オトコ</t>
    </rPh>
    <rPh sb="1" eb="2">
      <t>セイ</t>
    </rPh>
    <rPh sb="2" eb="4">
      <t>ジャクネン</t>
    </rPh>
    <rPh sb="6" eb="7">
      <t>ニン</t>
    </rPh>
    <phoneticPr fontId="3"/>
  </si>
  <si>
    <t>女性若年50人</t>
    <rPh sb="0" eb="1">
      <t>ジョ</t>
    </rPh>
    <rPh sb="1" eb="2">
      <t>セイ</t>
    </rPh>
    <rPh sb="2" eb="4">
      <t>ジャクネン</t>
    </rPh>
    <rPh sb="6" eb="7">
      <t>ニン</t>
    </rPh>
    <phoneticPr fontId="3"/>
  </si>
  <si>
    <t>男性年配50人</t>
    <rPh sb="0" eb="1">
      <t>オトコ</t>
    </rPh>
    <rPh sb="1" eb="2">
      <t>セイ</t>
    </rPh>
    <rPh sb="2" eb="4">
      <t>ネンパイ</t>
    </rPh>
    <rPh sb="6" eb="7">
      <t>ニン</t>
    </rPh>
    <phoneticPr fontId="3"/>
  </si>
  <si>
    <t>女性年配50人</t>
    <rPh sb="0" eb="1">
      <t>ジョ</t>
    </rPh>
    <rPh sb="1" eb="2">
      <t>セイ</t>
    </rPh>
    <rPh sb="2" eb="4">
      <t>ネンパイ</t>
    </rPh>
    <rPh sb="6" eb="7">
      <t>ニン</t>
    </rPh>
    <phoneticPr fontId="3"/>
  </si>
  <si>
    <t>集計</t>
    <rPh sb="0" eb="2">
      <t>シュウケイ</t>
    </rPh>
    <phoneticPr fontId="3"/>
  </si>
  <si>
    <t>全員構成比</t>
    <rPh sb="0" eb="2">
      <t>ゼンイン</t>
    </rPh>
    <rPh sb="2" eb="5">
      <t>コウセイヒ</t>
    </rPh>
    <phoneticPr fontId="3"/>
  </si>
  <si>
    <t>対象者構成比</t>
    <rPh sb="0" eb="3">
      <t>タイショウシャ</t>
    </rPh>
    <rPh sb="3" eb="5">
      <t>コウセイ</t>
    </rPh>
    <rPh sb="5" eb="6">
      <t>ヒ</t>
    </rPh>
    <phoneticPr fontId="3"/>
  </si>
  <si>
    <t>１．吸う人</t>
    <rPh sb="2" eb="3">
      <t>ス</t>
    </rPh>
    <rPh sb="4" eb="5">
      <t>ヒト</t>
    </rPh>
    <phoneticPr fontId="3"/>
  </si>
  <si>
    <t>①家族の前で吸うか</t>
    <rPh sb="1" eb="3">
      <t>カゾク</t>
    </rPh>
    <rPh sb="4" eb="5">
      <t>マエ</t>
    </rPh>
    <rPh sb="6" eb="7">
      <t>ス</t>
    </rPh>
    <phoneticPr fontId="3"/>
  </si>
  <si>
    <t>②ストレス解消になると実感しているか</t>
    <rPh sb="5" eb="7">
      <t>カイショウ</t>
    </rPh>
    <rPh sb="11" eb="13">
      <t>ジッカン</t>
    </rPh>
    <phoneticPr fontId="3"/>
  </si>
  <si>
    <t>③やめるよりやめないストレス重視か</t>
    <rPh sb="14" eb="16">
      <t>ジュウシ</t>
    </rPh>
    <phoneticPr fontId="3"/>
  </si>
  <si>
    <t>　</t>
  </si>
  <si>
    <t>２．吸わない人</t>
    <rPh sb="2" eb="3">
      <t>ス</t>
    </rPh>
    <rPh sb="6" eb="7">
      <t>ヒト</t>
    </rPh>
    <phoneticPr fontId="3"/>
  </si>
  <si>
    <t>④最初から吸っていない</t>
    <rPh sb="1" eb="3">
      <t>サイショ</t>
    </rPh>
    <rPh sb="5" eb="6">
      <t>ス</t>
    </rPh>
    <phoneticPr fontId="3"/>
  </si>
  <si>
    <t>⑥やめて良かった</t>
    <rPh sb="4" eb="5">
      <t>ヨ</t>
    </rPh>
    <phoneticPr fontId="3"/>
  </si>
  <si>
    <t>⑦分煙していない場所でもＯＫか</t>
    <rPh sb="1" eb="3">
      <t>ブンエン</t>
    </rPh>
    <rPh sb="8" eb="10">
      <t>バショ</t>
    </rPh>
    <phoneticPr fontId="3"/>
  </si>
  <si>
    <t>⑧家族の喫煙を許すか</t>
    <rPh sb="1" eb="3">
      <t>カゾク</t>
    </rPh>
    <rPh sb="4" eb="6">
      <t>キツエン</t>
    </rPh>
    <rPh sb="7" eb="8">
      <t>ユル</t>
    </rPh>
    <phoneticPr fontId="3"/>
  </si>
  <si>
    <t>３．税の仕組みを知っているか</t>
    <rPh sb="2" eb="3">
      <t>ゼイ</t>
    </rPh>
    <rPh sb="4" eb="6">
      <t>シク</t>
    </rPh>
    <rPh sb="8" eb="9">
      <t>シ</t>
    </rPh>
    <phoneticPr fontId="3"/>
  </si>
  <si>
    <t>⑨吸う人</t>
    <rPh sb="1" eb="2">
      <t>ス</t>
    </rPh>
    <rPh sb="3" eb="4">
      <t>ヒト</t>
    </rPh>
    <phoneticPr fontId="3"/>
  </si>
  <si>
    <t>⑩吸わない人</t>
    <rPh sb="1" eb="2">
      <t>ス</t>
    </rPh>
    <rPh sb="5" eb="6">
      <t>ヒト</t>
    </rPh>
    <phoneticPr fontId="3"/>
  </si>
  <si>
    <t>⑪合計</t>
    <rPh sb="1" eb="3">
      <t>ゴウケイ</t>
    </rPh>
    <phoneticPr fontId="3"/>
  </si>
  <si>
    <t>４．現在の嫌煙、分煙対応について</t>
    <rPh sb="2" eb="4">
      <t>ゲンザイ</t>
    </rPh>
    <rPh sb="5" eb="7">
      <t>ケンエン</t>
    </rPh>
    <rPh sb="8" eb="10">
      <t>ブンエン</t>
    </rPh>
    <rPh sb="10" eb="12">
      <t>タイオウ</t>
    </rPh>
    <phoneticPr fontId="3"/>
  </si>
  <si>
    <t>⑫吸う人で致し方ないと思っている人</t>
    <rPh sb="1" eb="2">
      <t>ス</t>
    </rPh>
    <rPh sb="3" eb="4">
      <t>ヒト</t>
    </rPh>
    <rPh sb="5" eb="6">
      <t>イタ</t>
    </rPh>
    <rPh sb="7" eb="8">
      <t>カタ</t>
    </rPh>
    <rPh sb="11" eb="12">
      <t>オモ</t>
    </rPh>
    <rPh sb="16" eb="17">
      <t>ヒト</t>
    </rPh>
    <phoneticPr fontId="3"/>
  </si>
  <si>
    <t>⑬吸わない人で行き過ぎと思っている人</t>
    <rPh sb="1" eb="2">
      <t>ス</t>
    </rPh>
    <rPh sb="5" eb="6">
      <t>ヒト</t>
    </rPh>
    <rPh sb="7" eb="8">
      <t>イ</t>
    </rPh>
    <rPh sb="9" eb="10">
      <t>ス</t>
    </rPh>
    <rPh sb="12" eb="13">
      <t>オモ</t>
    </rPh>
    <rPh sb="17" eb="18">
      <t>ヒト</t>
    </rPh>
    <phoneticPr fontId="3"/>
  </si>
  <si>
    <t>５．喫煙率　男女平均２４．５％　　</t>
    <rPh sb="2" eb="4">
      <t>キツエン</t>
    </rPh>
    <rPh sb="4" eb="5">
      <t>リツ</t>
    </rPh>
    <rPh sb="6" eb="8">
      <t>ダンジョ</t>
    </rPh>
    <rPh sb="8" eb="10">
      <t>ヘイキン</t>
    </rPh>
    <phoneticPr fontId="3"/>
  </si>
  <si>
    <t>内訳</t>
    <rPh sb="0" eb="2">
      <t>ウチワケ</t>
    </rPh>
    <phoneticPr fontId="3"/>
  </si>
  <si>
    <t>男性</t>
    <rPh sb="0" eb="2">
      <t>ダンセイ</t>
    </rPh>
    <phoneticPr fontId="3"/>
  </si>
  <si>
    <t>　ＪＴ16年調査</t>
    <rPh sb="5" eb="6">
      <t>ネン</t>
    </rPh>
    <rPh sb="6" eb="8">
      <t>チョウサ</t>
    </rPh>
    <phoneticPr fontId="3"/>
  </si>
  <si>
    <t>女性</t>
    <rPh sb="0" eb="2">
      <t>ジョセイ</t>
    </rPh>
    <phoneticPr fontId="3"/>
  </si>
  <si>
    <t>50歳未満</t>
    <rPh sb="2" eb="3">
      <t>サイ</t>
    </rPh>
    <rPh sb="3" eb="5">
      <t>ミマン</t>
    </rPh>
    <phoneticPr fontId="3"/>
  </si>
  <si>
    <t>合計</t>
    <rPh sb="0" eb="2">
      <t>ゴウケイ</t>
    </rPh>
    <phoneticPr fontId="3"/>
  </si>
  <si>
    <t>50歳以上</t>
    <rPh sb="2" eb="3">
      <t>サイ</t>
    </rPh>
    <rPh sb="3" eb="5">
      <t>イジョウ</t>
    </rPh>
    <phoneticPr fontId="3"/>
  </si>
  <si>
    <t>　※ピーク1966年の83.7％</t>
    <rPh sb="9" eb="10">
      <t>ネン</t>
    </rPh>
    <phoneticPr fontId="3"/>
  </si>
  <si>
    <t>〔注目点〕</t>
    <rPh sb="1" eb="3">
      <t>チュウモク</t>
    </rPh>
    <rPh sb="3" eb="4">
      <t>テン</t>
    </rPh>
    <phoneticPr fontId="3"/>
  </si>
  <si>
    <t>①　　　家族の前で吸う人が１２人いることは意外であり容認できない</t>
    <rPh sb="4" eb="6">
      <t>カゾク</t>
    </rPh>
    <rPh sb="7" eb="8">
      <t>マエ</t>
    </rPh>
    <rPh sb="9" eb="10">
      <t>ス</t>
    </rPh>
    <rPh sb="11" eb="12">
      <t>ヒト</t>
    </rPh>
    <rPh sb="15" eb="16">
      <t>ニン</t>
    </rPh>
    <rPh sb="21" eb="23">
      <t>イガイ</t>
    </rPh>
    <rPh sb="26" eb="28">
      <t>ヨウニン</t>
    </rPh>
    <phoneticPr fontId="3"/>
  </si>
  <si>
    <t>②③　　喫煙者はタバコのもつストレス解消効果を実感している</t>
    <rPh sb="4" eb="7">
      <t>キツエンシャ</t>
    </rPh>
    <rPh sb="18" eb="20">
      <t>カイショウ</t>
    </rPh>
    <rPh sb="20" eb="22">
      <t>コウカ</t>
    </rPh>
    <rPh sb="23" eb="25">
      <t>ジッカン</t>
    </rPh>
    <phoneticPr fontId="3"/>
  </si>
  <si>
    <t>⑤⑥　　やめた人のほとんどが「やめて良かった」と思っている</t>
    <rPh sb="7" eb="8">
      <t>ヒト</t>
    </rPh>
    <rPh sb="18" eb="19">
      <t>ヨ</t>
    </rPh>
    <rPh sb="24" eb="25">
      <t>オモ</t>
    </rPh>
    <phoneticPr fontId="3"/>
  </si>
  <si>
    <t>⑦⑧　　吸わない人も半数以上は喫煙を容認している傾向にある</t>
    <rPh sb="4" eb="5">
      <t>ス</t>
    </rPh>
    <rPh sb="8" eb="9">
      <t>ヒト</t>
    </rPh>
    <rPh sb="10" eb="12">
      <t>ハンスウ</t>
    </rPh>
    <rPh sb="12" eb="14">
      <t>イジョウ</t>
    </rPh>
    <rPh sb="15" eb="17">
      <t>キツエン</t>
    </rPh>
    <rPh sb="18" eb="20">
      <t>ヨウニン</t>
    </rPh>
    <rPh sb="24" eb="26">
      <t>ケイコウ</t>
    </rPh>
    <phoneticPr fontId="3"/>
  </si>
  <si>
    <t>⑨⑩⑪　たばこ税がタバコを購入した市に入る仕組みを知っている人、は吸う吸わないにかかわ　　　　　　</t>
    <rPh sb="7" eb="8">
      <t>ゼイ</t>
    </rPh>
    <rPh sb="13" eb="15">
      <t>コウニュウ</t>
    </rPh>
    <rPh sb="17" eb="18">
      <t>シ</t>
    </rPh>
    <rPh sb="19" eb="20">
      <t>ハイ</t>
    </rPh>
    <rPh sb="21" eb="23">
      <t>シク</t>
    </rPh>
    <rPh sb="25" eb="26">
      <t>シ</t>
    </rPh>
    <rPh sb="30" eb="31">
      <t>ヒト</t>
    </rPh>
    <rPh sb="33" eb="34">
      <t>ス</t>
    </rPh>
    <rPh sb="35" eb="36">
      <t>ス</t>
    </rPh>
    <phoneticPr fontId="3"/>
  </si>
  <si>
    <t>　　　　らず３０％程度にとどまる</t>
    <rPh sb="9" eb="11">
      <t>テイド</t>
    </rPh>
    <phoneticPr fontId="3"/>
  </si>
  <si>
    <t>⑫⑬　　吸う人が、分煙や排除の現状の仕組みを「致し方ないし」とあきらめている率が５３％</t>
    <rPh sb="4" eb="5">
      <t>ス</t>
    </rPh>
    <rPh sb="6" eb="7">
      <t>ヒト</t>
    </rPh>
    <rPh sb="9" eb="11">
      <t>ブンエン</t>
    </rPh>
    <rPh sb="12" eb="14">
      <t>ハイジョ</t>
    </rPh>
    <rPh sb="15" eb="17">
      <t>ゲンジョウ</t>
    </rPh>
    <rPh sb="18" eb="20">
      <t>シク</t>
    </rPh>
    <rPh sb="23" eb="24">
      <t>イタ</t>
    </rPh>
    <rPh sb="25" eb="26">
      <t>カタ</t>
    </rPh>
    <rPh sb="38" eb="39">
      <t>リツ</t>
    </rPh>
    <phoneticPr fontId="3"/>
  </si>
  <si>
    <t>　　　　吸わない人のなかで、現状のタバコ排除の流れを「行き過ぎ」と思っている率は５０％</t>
    <rPh sb="4" eb="5">
      <t>ス</t>
    </rPh>
    <rPh sb="8" eb="9">
      <t>ヒト</t>
    </rPh>
    <rPh sb="14" eb="16">
      <t>ゲンジョウ</t>
    </rPh>
    <rPh sb="20" eb="22">
      <t>ハイジョ</t>
    </rPh>
    <rPh sb="23" eb="24">
      <t>ナガ</t>
    </rPh>
    <rPh sb="27" eb="28">
      <t>イ</t>
    </rPh>
    <rPh sb="29" eb="30">
      <t>ス</t>
    </rPh>
    <rPh sb="33" eb="34">
      <t>オモ</t>
    </rPh>
    <rPh sb="38" eb="39">
      <t>リツ</t>
    </rPh>
    <phoneticPr fontId="3"/>
  </si>
  <si>
    <t>　　　　私はここに『おたがいさま』という日本人の美徳を見る思いがするが…どうでしょうか</t>
    <rPh sb="4" eb="5">
      <t>ワタシ</t>
    </rPh>
    <rPh sb="20" eb="23">
      <t>ニホンジン</t>
    </rPh>
    <rPh sb="24" eb="26">
      <t>ビトク</t>
    </rPh>
    <rPh sb="27" eb="28">
      <t>ミ</t>
    </rPh>
    <rPh sb="29" eb="30">
      <t>オモ</t>
    </rPh>
    <phoneticPr fontId="3"/>
  </si>
  <si>
    <t>５．　　今回の喫煙率はＪＴ調査よりやや上回っている…下松市民の喫煙率は他の調査でも高い</t>
    <rPh sb="4" eb="6">
      <t>コンカイ</t>
    </rPh>
    <rPh sb="7" eb="9">
      <t>キツエン</t>
    </rPh>
    <rPh sb="9" eb="10">
      <t>リツ</t>
    </rPh>
    <rPh sb="13" eb="15">
      <t>チョウサ</t>
    </rPh>
    <rPh sb="19" eb="21">
      <t>ウワマワ</t>
    </rPh>
    <rPh sb="26" eb="30">
      <t>クダマツシミン</t>
    </rPh>
    <rPh sb="31" eb="33">
      <t>キツエン</t>
    </rPh>
    <rPh sb="33" eb="34">
      <t>リツ</t>
    </rPh>
    <rPh sb="35" eb="36">
      <t>タ</t>
    </rPh>
    <rPh sb="37" eb="39">
      <t>チョウサ</t>
    </rPh>
    <rPh sb="41" eb="42">
      <t>タカ</t>
    </rPh>
    <phoneticPr fontId="3"/>
  </si>
  <si>
    <t>「阿武一治提供」</t>
    <rPh sb="1" eb="3">
      <t>アンノ</t>
    </rPh>
    <rPh sb="3" eb="5">
      <t>カズハル</t>
    </rPh>
    <rPh sb="5" eb="7">
      <t>テイキョウ</t>
    </rPh>
    <phoneticPr fontId="3"/>
  </si>
  <si>
    <t>⑤やめた</t>
    <phoneticPr fontId="3"/>
  </si>
  <si>
    <t>【たばこ税・県内１３市比較】</t>
    <rPh sb="4" eb="5">
      <t>ゼイ</t>
    </rPh>
    <rPh sb="6" eb="8">
      <t>ケンナイ</t>
    </rPh>
    <rPh sb="10" eb="11">
      <t>シ</t>
    </rPh>
    <rPh sb="11" eb="13">
      <t>ヒカク</t>
    </rPh>
    <phoneticPr fontId="3"/>
  </si>
  <si>
    <t>①２７年度税収額・百万円</t>
    <rPh sb="3" eb="5">
      <t>ネンド</t>
    </rPh>
    <rPh sb="5" eb="7">
      <t>ゼイシュウ</t>
    </rPh>
    <rPh sb="7" eb="8">
      <t>ガク</t>
    </rPh>
    <rPh sb="9" eb="12">
      <t>ヒャクマンエン</t>
    </rPh>
    <phoneticPr fontId="3"/>
  </si>
  <si>
    <t>②大人一人当り税収・円</t>
    <rPh sb="1" eb="3">
      <t>オトナ</t>
    </rPh>
    <rPh sb="3" eb="5">
      <t>ヒトリ</t>
    </rPh>
    <rPh sb="5" eb="6">
      <t>アタ</t>
    </rPh>
    <rPh sb="7" eb="8">
      <t>ゼイ</t>
    </rPh>
    <rPh sb="8" eb="9">
      <t>シュウ</t>
    </rPh>
    <rPh sb="10" eb="11">
      <t>エン</t>
    </rPh>
    <phoneticPr fontId="3"/>
  </si>
  <si>
    <t>③喫煙率・％</t>
    <rPh sb="1" eb="3">
      <t>キツエン</t>
    </rPh>
    <rPh sb="3" eb="4">
      <t>リツ</t>
    </rPh>
    <phoneticPr fontId="3"/>
  </si>
  <si>
    <t>④昼間人口比率・％</t>
    <rPh sb="1" eb="3">
      <t>チュウカン</t>
    </rPh>
    <rPh sb="3" eb="5">
      <t>ジンコウ</t>
    </rPh>
    <rPh sb="5" eb="7">
      <t>ヒリツ</t>
    </rPh>
    <phoneticPr fontId="3"/>
  </si>
  <si>
    <t>⑤人口一人当り観光客・人</t>
    <rPh sb="1" eb="3">
      <t>ジンコウ</t>
    </rPh>
    <rPh sb="3" eb="5">
      <t>ヒトリ</t>
    </rPh>
    <rPh sb="5" eb="6">
      <t>アタ</t>
    </rPh>
    <rPh sb="7" eb="10">
      <t>カンコウキャク</t>
    </rPh>
    <rPh sb="11" eb="12">
      <t>ニン</t>
    </rPh>
    <phoneticPr fontId="3"/>
  </si>
  <si>
    <t>⑥男性比率・％</t>
    <rPh sb="3" eb="5">
      <t>ヒリツ</t>
    </rPh>
    <phoneticPr fontId="3"/>
  </si>
  <si>
    <t>⑦一人当り医療費・千円</t>
    <rPh sb="1" eb="3">
      <t>ヒトリ</t>
    </rPh>
    <rPh sb="3" eb="4">
      <t>アタ</t>
    </rPh>
    <rPh sb="5" eb="8">
      <t>イリョウヒ</t>
    </rPh>
    <rPh sb="9" eb="10">
      <t>セン</t>
    </rPh>
    <rPh sb="10" eb="11">
      <t>エン</t>
    </rPh>
    <phoneticPr fontId="3"/>
  </si>
  <si>
    <t>国保</t>
    <rPh sb="0" eb="2">
      <t>コクホ</t>
    </rPh>
    <phoneticPr fontId="3"/>
  </si>
  <si>
    <t>後期高</t>
    <rPh sb="0" eb="2">
      <t>コウキ</t>
    </rPh>
    <rPh sb="2" eb="3">
      <t>ダカ</t>
    </rPh>
    <phoneticPr fontId="3"/>
  </si>
  <si>
    <t>計</t>
    <rPh sb="0" eb="1">
      <t>ケイ</t>
    </rPh>
    <phoneticPr fontId="3"/>
  </si>
  <si>
    <t>下関</t>
    <rPh sb="0" eb="2">
      <t>シモノセキ</t>
    </rPh>
    <phoneticPr fontId="3"/>
  </si>
  <si>
    <t>小野田</t>
    <rPh sb="0" eb="3">
      <t>オノダ</t>
    </rPh>
    <phoneticPr fontId="3"/>
  </si>
  <si>
    <t>下松</t>
    <rPh sb="0" eb="2">
      <t>ク</t>
    </rPh>
    <phoneticPr fontId="3"/>
  </si>
  <si>
    <t>周南</t>
    <rPh sb="0" eb="2">
      <t>シュウナン</t>
    </rPh>
    <phoneticPr fontId="3"/>
  </si>
  <si>
    <t>美祢</t>
    <rPh sb="0" eb="2">
      <t>ミネ</t>
    </rPh>
    <phoneticPr fontId="3"/>
  </si>
  <si>
    <t>防府</t>
    <rPh sb="0" eb="2">
      <t>ホウフ</t>
    </rPh>
    <phoneticPr fontId="3"/>
  </si>
  <si>
    <t>下関市</t>
    <rPh sb="0" eb="3">
      <t>シモノセキシ</t>
    </rPh>
    <phoneticPr fontId="3"/>
  </si>
  <si>
    <t>山口</t>
    <rPh sb="0" eb="2">
      <t>ヤマグチ</t>
    </rPh>
    <phoneticPr fontId="3"/>
  </si>
  <si>
    <t>下松</t>
    <rPh sb="0" eb="2">
      <t>クダマツ</t>
    </rPh>
    <phoneticPr fontId="3"/>
  </si>
  <si>
    <t>宇部</t>
    <rPh sb="0" eb="2">
      <t>ウベ</t>
    </rPh>
    <phoneticPr fontId="3"/>
  </si>
  <si>
    <t>柳井</t>
    <rPh sb="0" eb="2">
      <t>ヤナイ</t>
    </rPh>
    <phoneticPr fontId="3"/>
  </si>
  <si>
    <t>萩</t>
    <rPh sb="0" eb="1">
      <t>ハギ</t>
    </rPh>
    <phoneticPr fontId="3"/>
  </si>
  <si>
    <t>長門市</t>
    <rPh sb="0" eb="3">
      <t>ナガトシ</t>
    </rPh>
    <phoneticPr fontId="3"/>
  </si>
  <si>
    <t>長門</t>
    <rPh sb="0" eb="2">
      <t>ナガト</t>
    </rPh>
    <phoneticPr fontId="3"/>
  </si>
  <si>
    <t>宇部市</t>
    <rPh sb="0" eb="2">
      <t>ウベ</t>
    </rPh>
    <rPh sb="2" eb="3">
      <t>シ</t>
    </rPh>
    <phoneticPr fontId="3"/>
  </si>
  <si>
    <t>光</t>
    <rPh sb="0" eb="1">
      <t>ヒカリ</t>
    </rPh>
    <phoneticPr fontId="3"/>
  </si>
  <si>
    <t>美祢市</t>
    <rPh sb="0" eb="3">
      <t>ミネシ</t>
    </rPh>
    <phoneticPr fontId="3"/>
  </si>
  <si>
    <t>岩国</t>
    <rPh sb="0" eb="2">
      <t>イワクニ</t>
    </rPh>
    <phoneticPr fontId="3"/>
  </si>
  <si>
    <t>山口市</t>
    <rPh sb="0" eb="2">
      <t>ヤマグチ</t>
    </rPh>
    <rPh sb="2" eb="3">
      <t>シ</t>
    </rPh>
    <phoneticPr fontId="3"/>
  </si>
  <si>
    <t>岩国市</t>
    <rPh sb="0" eb="3">
      <t>イワクニシ</t>
    </rPh>
    <phoneticPr fontId="3"/>
  </si>
  <si>
    <t>防府市</t>
    <rPh sb="0" eb="3">
      <t>ホウフシ</t>
    </rPh>
    <phoneticPr fontId="3"/>
  </si>
  <si>
    <t>萩市</t>
    <rPh sb="0" eb="2">
      <t>ハギシ</t>
    </rPh>
    <phoneticPr fontId="3"/>
  </si>
  <si>
    <t>柳井市</t>
    <rPh sb="0" eb="2">
      <t>ヤナイ</t>
    </rPh>
    <rPh sb="2" eb="3">
      <t>シ</t>
    </rPh>
    <phoneticPr fontId="3"/>
  </si>
  <si>
    <t>周南市</t>
    <rPh sb="0" eb="2">
      <t>シュウナン</t>
    </rPh>
    <rPh sb="2" eb="3">
      <t>シ</t>
    </rPh>
    <phoneticPr fontId="3"/>
  </si>
  <si>
    <t>光市</t>
    <rPh sb="0" eb="2">
      <t>ヒカリシ</t>
    </rPh>
    <phoneticPr fontId="3"/>
  </si>
  <si>
    <t>美祢+27:34</t>
    <rPh sb="6" eb="8">
      <t>トウシサンヨウオノダシナタイオウセンマンエンテイドゾウシュウ</t>
    </rPh>
    <phoneticPr fontId="3"/>
  </si>
  <si>
    <t>下松市</t>
    <rPh sb="0" eb="3">
      <t>ク</t>
    </rPh>
    <phoneticPr fontId="3"/>
  </si>
  <si>
    <t>　〔注目点〕</t>
    <rPh sb="2" eb="4">
      <t>チュウモク</t>
    </rPh>
    <rPh sb="4" eb="5">
      <t>テン</t>
    </rPh>
    <phoneticPr fontId="3"/>
  </si>
  <si>
    <t>〔参考〕</t>
    <rPh sb="1" eb="3">
      <t>サンコウ</t>
    </rPh>
    <phoneticPr fontId="3"/>
  </si>
  <si>
    <t xml:space="preserve"> </t>
    <phoneticPr fontId="3"/>
  </si>
  <si>
    <t>※①の大人一人当たりの税収は県内２番めの優良数字…特別のＰＲなしで高水準</t>
    <rPh sb="3" eb="5">
      <t>オトナ</t>
    </rPh>
    <rPh sb="5" eb="7">
      <t>ヒトリ</t>
    </rPh>
    <rPh sb="7" eb="8">
      <t>ア</t>
    </rPh>
    <rPh sb="11" eb="13">
      <t>ゼイシュウ</t>
    </rPh>
    <rPh sb="14" eb="16">
      <t>ケンナイ</t>
    </rPh>
    <rPh sb="17" eb="18">
      <t>バン</t>
    </rPh>
    <rPh sb="20" eb="22">
      <t>ユウリョウ</t>
    </rPh>
    <rPh sb="22" eb="24">
      <t>スウジ</t>
    </rPh>
    <rPh sb="25" eb="27">
      <t>トクベツ</t>
    </rPh>
    <rPh sb="33" eb="36">
      <t>コウスイジュン</t>
    </rPh>
    <phoneticPr fontId="3"/>
  </si>
  <si>
    <t>①ＪＴ提供</t>
    <rPh sb="3" eb="5">
      <t>テイキョウ</t>
    </rPh>
    <phoneticPr fontId="3"/>
  </si>
  <si>
    <t>※その理由をさぐると</t>
    <rPh sb="3" eb="5">
      <t>リユウ</t>
    </rPh>
    <phoneticPr fontId="3"/>
  </si>
  <si>
    <t>②大人の人数は１０年国勢調査</t>
    <rPh sb="1" eb="3">
      <t>オトナ</t>
    </rPh>
    <rPh sb="4" eb="6">
      <t>ニンズウ</t>
    </rPh>
    <rPh sb="9" eb="10">
      <t>ネン</t>
    </rPh>
    <rPh sb="10" eb="12">
      <t>コクセイ</t>
    </rPh>
    <rPh sb="12" eb="14">
      <t>チョウサ</t>
    </rPh>
    <phoneticPr fontId="3"/>
  </si>
  <si>
    <t>　・③の喫煙率が高いこと</t>
    <rPh sb="4" eb="6">
      <t>キツエン</t>
    </rPh>
    <rPh sb="6" eb="7">
      <t>リツ</t>
    </rPh>
    <rPh sb="8" eb="9">
      <t>タカ</t>
    </rPh>
    <phoneticPr fontId="3"/>
  </si>
  <si>
    <t>③27年度健康づくりに関する山口県民意識調査（1000人抽出）</t>
    <rPh sb="3" eb="5">
      <t>ネンド</t>
    </rPh>
    <rPh sb="5" eb="7">
      <t>ケンコウ</t>
    </rPh>
    <rPh sb="11" eb="12">
      <t>カン</t>
    </rPh>
    <rPh sb="14" eb="16">
      <t>ヤマグチ</t>
    </rPh>
    <rPh sb="16" eb="18">
      <t>ケンミン</t>
    </rPh>
    <rPh sb="18" eb="20">
      <t>イシキ</t>
    </rPh>
    <rPh sb="20" eb="22">
      <t>チョウサ</t>
    </rPh>
    <rPh sb="27" eb="28">
      <t>ニン</t>
    </rPh>
    <rPh sb="28" eb="30">
      <t>チュウシュツ</t>
    </rPh>
    <phoneticPr fontId="3"/>
  </si>
  <si>
    <t>　　それは⑤の男性比率が高いことが要因か→男性の喫煙率は女性の２倍</t>
    <rPh sb="7" eb="9">
      <t>ダンセイ</t>
    </rPh>
    <rPh sb="9" eb="11">
      <t>ヒリツ</t>
    </rPh>
    <rPh sb="12" eb="13">
      <t>タカ</t>
    </rPh>
    <rPh sb="17" eb="19">
      <t>ヨウイン</t>
    </rPh>
    <rPh sb="21" eb="23">
      <t>ダンセイ</t>
    </rPh>
    <rPh sb="24" eb="26">
      <t>キツエン</t>
    </rPh>
    <rPh sb="26" eb="27">
      <t>リツ</t>
    </rPh>
    <rPh sb="28" eb="30">
      <t>ジョセイ</t>
    </rPh>
    <rPh sb="32" eb="33">
      <t>バイ</t>
    </rPh>
    <phoneticPr fontId="3"/>
  </si>
  <si>
    <t>④昼間人口比率は１０年国勢調査</t>
    <rPh sb="1" eb="3">
      <t>チュウカン</t>
    </rPh>
    <rPh sb="3" eb="5">
      <t>ジンコウ</t>
    </rPh>
    <rPh sb="5" eb="7">
      <t>ヒリツ</t>
    </rPh>
    <rPh sb="10" eb="11">
      <t>ネン</t>
    </rPh>
    <rPh sb="11" eb="13">
      <t>コクセイ</t>
    </rPh>
    <rPh sb="13" eb="15">
      <t>チョウサ</t>
    </rPh>
    <phoneticPr fontId="3"/>
  </si>
  <si>
    <t>　・④の昼間人口が多いこと→市外からも男性の労働者流入</t>
    <rPh sb="4" eb="6">
      <t>チュウカン</t>
    </rPh>
    <rPh sb="6" eb="8">
      <t>ジンコウ</t>
    </rPh>
    <rPh sb="9" eb="10">
      <t>オオ</t>
    </rPh>
    <rPh sb="14" eb="16">
      <t>シガイ</t>
    </rPh>
    <rPh sb="19" eb="21">
      <t>ダンセイ</t>
    </rPh>
    <rPh sb="22" eb="25">
      <t>ロウドウシャ</t>
    </rPh>
    <rPh sb="25" eb="27">
      <t>リュウニュウ</t>
    </rPh>
    <phoneticPr fontId="3"/>
  </si>
  <si>
    <t>⑤観光客数は県発表の１５年調査</t>
    <rPh sb="1" eb="4">
      <t>カンコウキャク</t>
    </rPh>
    <rPh sb="4" eb="5">
      <t>スウ</t>
    </rPh>
    <rPh sb="6" eb="7">
      <t>ケン</t>
    </rPh>
    <rPh sb="7" eb="9">
      <t>ハッピョウ</t>
    </rPh>
    <rPh sb="12" eb="13">
      <t>ネン</t>
    </rPh>
    <rPh sb="13" eb="15">
      <t>チョウサ</t>
    </rPh>
    <phoneticPr fontId="3"/>
  </si>
  <si>
    <t>　・⑤の観光客…萩の数値をみると、観光客との相関関係はないのかもしれない</t>
    <rPh sb="4" eb="7">
      <t>カンコウキャク</t>
    </rPh>
    <rPh sb="8" eb="9">
      <t>ハギ</t>
    </rPh>
    <rPh sb="10" eb="12">
      <t>スウチ</t>
    </rPh>
    <rPh sb="17" eb="20">
      <t>カンコウキャク</t>
    </rPh>
    <rPh sb="22" eb="24">
      <t>ソウカン</t>
    </rPh>
    <rPh sb="24" eb="26">
      <t>カンケイ</t>
    </rPh>
    <phoneticPr fontId="3"/>
  </si>
  <si>
    <t>⑥男性広津は１０年国勢調査</t>
    <rPh sb="1" eb="3">
      <t>ダンセイ</t>
    </rPh>
    <rPh sb="3" eb="5">
      <t>ヒロツ</t>
    </rPh>
    <rPh sb="8" eb="9">
      <t>ネン</t>
    </rPh>
    <rPh sb="9" eb="11">
      <t>コクセイ</t>
    </rPh>
    <rPh sb="11" eb="13">
      <t>チョウサ</t>
    </rPh>
    <phoneticPr fontId="3"/>
  </si>
  <si>
    <t>※⑥の一人当りの医療費は県内最低…喫煙率の高さと結びついていない</t>
    <rPh sb="3" eb="5">
      <t>ヒトリ</t>
    </rPh>
    <rPh sb="5" eb="6">
      <t>アタ</t>
    </rPh>
    <rPh sb="8" eb="11">
      <t>イリョウヒ</t>
    </rPh>
    <rPh sb="12" eb="14">
      <t>ケンナイ</t>
    </rPh>
    <rPh sb="14" eb="16">
      <t>サイテイ</t>
    </rPh>
    <rPh sb="17" eb="19">
      <t>キツエン</t>
    </rPh>
    <rPh sb="19" eb="20">
      <t>リツ</t>
    </rPh>
    <rPh sb="21" eb="22">
      <t>タカ</t>
    </rPh>
    <rPh sb="24" eb="25">
      <t>ムス</t>
    </rPh>
    <phoneticPr fontId="3"/>
  </si>
  <si>
    <t>⑨国民健康係提供</t>
    <rPh sb="1" eb="3">
      <t>コクミン</t>
    </rPh>
    <rPh sb="3" eb="5">
      <t>ケンコウ</t>
    </rPh>
    <rPh sb="5" eb="6">
      <t>カカリ</t>
    </rPh>
    <rPh sb="6" eb="8">
      <t>テイキョウ</t>
    </rPh>
    <phoneticPr fontId="3"/>
  </si>
  <si>
    <t>　ただし、国保、特定健康受診者（約9000人）の喫煙率は以下のとおり相当低い…③と整合していない</t>
    <rPh sb="5" eb="7">
      <t>コクホ</t>
    </rPh>
    <rPh sb="8" eb="10">
      <t>トクテイ</t>
    </rPh>
    <rPh sb="10" eb="12">
      <t>ケンコウ</t>
    </rPh>
    <rPh sb="12" eb="14">
      <t>ジュシン</t>
    </rPh>
    <rPh sb="14" eb="15">
      <t>シャ</t>
    </rPh>
    <rPh sb="16" eb="17">
      <t>ヤク</t>
    </rPh>
    <rPh sb="21" eb="22">
      <t>ニン</t>
    </rPh>
    <rPh sb="24" eb="26">
      <t>キツエン</t>
    </rPh>
    <rPh sb="26" eb="27">
      <t>リツ</t>
    </rPh>
    <rPh sb="28" eb="30">
      <t>イカ</t>
    </rPh>
    <rPh sb="34" eb="36">
      <t>ソウトウ</t>
    </rPh>
    <rPh sb="36" eb="37">
      <t>ヒク</t>
    </rPh>
    <rPh sb="41" eb="43">
      <t>セイゴウ</t>
    </rPh>
    <phoneticPr fontId="3"/>
  </si>
  <si>
    <t>下松市８．５％、国平均１４．３％、県平均１０．２％、同規模都市１３．２％</t>
    <rPh sb="0" eb="3">
      <t>クダマツシ</t>
    </rPh>
    <rPh sb="8" eb="9">
      <t>クニ</t>
    </rPh>
    <rPh sb="9" eb="11">
      <t>ヘイキン</t>
    </rPh>
    <rPh sb="17" eb="18">
      <t>ケン</t>
    </rPh>
    <rPh sb="18" eb="20">
      <t>ヘイキン</t>
    </rPh>
    <rPh sb="26" eb="29">
      <t>ドウキボ</t>
    </rPh>
    <rPh sb="29" eb="31">
      <t>トシ</t>
    </rPh>
    <phoneticPr fontId="3"/>
  </si>
  <si>
    <t>※山陽小野田市がトップであることについて</t>
    <rPh sb="1" eb="3">
      <t>サンヨウ</t>
    </rPh>
    <rPh sb="3" eb="7">
      <t>オノダシ</t>
    </rPh>
    <phoneticPr fontId="3"/>
  </si>
  <si>
    <t>　・問い合わせたところ、ここも特別な対応はしていないとのこと…なぜか</t>
    <rPh sb="2" eb="3">
      <t>ト</t>
    </rPh>
    <rPh sb="4" eb="5">
      <t>ア</t>
    </rPh>
    <rPh sb="15" eb="17">
      <t>トクベツ</t>
    </rPh>
    <rPh sb="18" eb="20">
      <t>タイオウ</t>
    </rPh>
    <phoneticPr fontId="3"/>
  </si>
  <si>
    <t>　</t>
    <phoneticPr fontId="3"/>
  </si>
  <si>
    <t>　・当市が山陽小野田市並みの対応をすれば２０千万円程度の増収となる</t>
    <rPh sb="2" eb="4">
      <t>トウシ</t>
    </rPh>
    <rPh sb="5" eb="11">
      <t>サンヨウオノダシ</t>
    </rPh>
    <rPh sb="11" eb="12">
      <t>ナ</t>
    </rPh>
    <rPh sb="14" eb="16">
      <t>タイオウ</t>
    </rPh>
    <rPh sb="22" eb="25">
      <t>センマンエン</t>
    </rPh>
    <rPh sb="25" eb="27">
      <t>テイド</t>
    </rPh>
    <rPh sb="28" eb="30">
      <t>ゾウシュウ</t>
    </rPh>
    <phoneticPr fontId="3"/>
  </si>
  <si>
    <r>
      <t>【人口推移調べ</t>
    </r>
    <r>
      <rPr>
        <sz val="20"/>
        <color theme="1"/>
        <rFont val="HGS創英ﾌﾟﾚｾﾞﾝｽEB"/>
        <family val="1"/>
        <charset val="128"/>
      </rPr>
      <t>・Ａ</t>
    </r>
    <r>
      <rPr>
        <sz val="16"/>
        <color theme="1"/>
        <rFont val="HGS創英ﾌﾟﾚｾﾞﾝｽEB"/>
        <family val="1"/>
        <charset val="128"/>
      </rPr>
      <t>】</t>
    </r>
    <rPh sb="1" eb="3">
      <t>ジンコウ</t>
    </rPh>
    <rPh sb="3" eb="5">
      <t>スイイ</t>
    </rPh>
    <rPh sb="5" eb="6">
      <t>シラ</t>
    </rPh>
    <phoneticPr fontId="3"/>
  </si>
  <si>
    <t>　　　※資料は断らない限り住宅基本台帳、下松市人口ビジョン、統計くだまつより</t>
    <rPh sb="4" eb="6">
      <t>シリョウ</t>
    </rPh>
    <rPh sb="7" eb="8">
      <t>コトワ</t>
    </rPh>
    <rPh sb="11" eb="12">
      <t>カギ</t>
    </rPh>
    <rPh sb="13" eb="15">
      <t>ジュウタク</t>
    </rPh>
    <rPh sb="15" eb="17">
      <t>キホン</t>
    </rPh>
    <rPh sb="17" eb="19">
      <t>ダイチョウ</t>
    </rPh>
    <rPh sb="20" eb="23">
      <t>クダマツシ</t>
    </rPh>
    <rPh sb="23" eb="25">
      <t>ジンコウ</t>
    </rPh>
    <rPh sb="30" eb="32">
      <t>トウケイ</t>
    </rPh>
    <phoneticPr fontId="3"/>
  </si>
  <si>
    <t>№.１・人口推移と外国人</t>
    <rPh sb="4" eb="6">
      <t>ジンコウ</t>
    </rPh>
    <rPh sb="6" eb="8">
      <t>スイイ</t>
    </rPh>
    <rPh sb="9" eb="11">
      <t>ガイコク</t>
    </rPh>
    <rPh sb="11" eb="12">
      <t>ジン</t>
    </rPh>
    <phoneticPr fontId="3"/>
  </si>
  <si>
    <t>〔単位：人、軒〕</t>
    <rPh sb="1" eb="3">
      <t>タンイ</t>
    </rPh>
    <rPh sb="4" eb="5">
      <t>ニン</t>
    </rPh>
    <rPh sb="6" eb="7">
      <t>ノキ</t>
    </rPh>
    <phoneticPr fontId="3"/>
  </si>
  <si>
    <t>人口</t>
    <rPh sb="0" eb="2">
      <t>ジンコウ</t>
    </rPh>
    <phoneticPr fontId="3"/>
  </si>
  <si>
    <t>年間増減</t>
    <rPh sb="0" eb="2">
      <t>ネンカン</t>
    </rPh>
    <rPh sb="2" eb="4">
      <t>ゾウゲン</t>
    </rPh>
    <phoneticPr fontId="3"/>
  </si>
  <si>
    <t>世帯・（軒）</t>
    <rPh sb="0" eb="2">
      <t>セタイ</t>
    </rPh>
    <rPh sb="4" eb="5">
      <t>ノキ</t>
    </rPh>
    <phoneticPr fontId="3"/>
  </si>
  <si>
    <t>一世帯当り人数</t>
    <rPh sb="0" eb="1">
      <t>イチ</t>
    </rPh>
    <rPh sb="1" eb="3">
      <t>セタイ</t>
    </rPh>
    <rPh sb="3" eb="4">
      <t>アタ</t>
    </rPh>
    <rPh sb="5" eb="7">
      <t>ニンズウ</t>
    </rPh>
    <phoneticPr fontId="3"/>
  </si>
  <si>
    <t>外国人・合計</t>
    <rPh sb="0" eb="2">
      <t>ガイコク</t>
    </rPh>
    <rPh sb="2" eb="3">
      <t>ジン</t>
    </rPh>
    <rPh sb="4" eb="6">
      <t>ゴウケイ</t>
    </rPh>
    <phoneticPr fontId="3"/>
  </si>
  <si>
    <t>外国人を除く増減</t>
    <rPh sb="0" eb="2">
      <t>ガイコク</t>
    </rPh>
    <rPh sb="2" eb="3">
      <t>ジン</t>
    </rPh>
    <rPh sb="4" eb="5">
      <t>ノゾ</t>
    </rPh>
    <rPh sb="6" eb="8">
      <t>ゾウゲン</t>
    </rPh>
    <phoneticPr fontId="3"/>
  </si>
  <si>
    <t>所得ありの市民数</t>
    <rPh sb="0" eb="2">
      <t>ショトク</t>
    </rPh>
    <rPh sb="5" eb="7">
      <t>シミン</t>
    </rPh>
    <rPh sb="7" eb="8">
      <t>スウ</t>
    </rPh>
    <phoneticPr fontId="3"/>
  </si>
  <si>
    <t>１７年３月末</t>
    <rPh sb="2" eb="3">
      <t>ネン</t>
    </rPh>
    <rPh sb="4" eb="5">
      <t>ガツ</t>
    </rPh>
    <rPh sb="5" eb="6">
      <t>マツ</t>
    </rPh>
    <phoneticPr fontId="3"/>
  </si>
  <si>
    <t>０７年12月末</t>
    <rPh sb="2" eb="3">
      <t>ネン</t>
    </rPh>
    <rPh sb="5" eb="6">
      <t>ガツ</t>
    </rPh>
    <rPh sb="6" eb="7">
      <t>マツ</t>
    </rPh>
    <phoneticPr fontId="3"/>
  </si>
  <si>
    <t>９７年12月末</t>
    <rPh sb="2" eb="3">
      <t>ネン</t>
    </rPh>
    <rPh sb="5" eb="6">
      <t>ガツ</t>
    </rPh>
    <rPh sb="6" eb="7">
      <t>マツ</t>
    </rPh>
    <phoneticPr fontId="3"/>
  </si>
  <si>
    <t>５年前増減</t>
    <rPh sb="1" eb="3">
      <t>ネンマエ</t>
    </rPh>
    <rPh sb="3" eb="5">
      <t>ゾウゲン</t>
    </rPh>
    <phoneticPr fontId="3"/>
  </si>
  <si>
    <t>１０年前増減</t>
    <rPh sb="2" eb="4">
      <t>ネンマエ</t>
    </rPh>
    <rPh sb="4" eb="6">
      <t>ゾウゲン</t>
    </rPh>
    <phoneticPr fontId="3"/>
  </si>
  <si>
    <t>２０年前増減</t>
    <rPh sb="2" eb="3">
      <t>ネン</t>
    </rPh>
    <rPh sb="3" eb="4">
      <t>マエ</t>
    </rPh>
    <rPh sb="4" eb="6">
      <t>ゾウゲン</t>
    </rPh>
    <phoneticPr fontId="3"/>
  </si>
  <si>
    <t>①この１年間で４７６人の増加をみた。外国人の増加１７２人を除いても３０４人もの増加</t>
    <rPh sb="4" eb="6">
      <t>ネンカン</t>
    </rPh>
    <rPh sb="10" eb="11">
      <t>ニン</t>
    </rPh>
    <rPh sb="12" eb="14">
      <t>ゾウカ</t>
    </rPh>
    <rPh sb="18" eb="20">
      <t>ガイコク</t>
    </rPh>
    <rPh sb="20" eb="21">
      <t>ジン</t>
    </rPh>
    <rPh sb="22" eb="24">
      <t>ゾウカ</t>
    </rPh>
    <rPh sb="27" eb="28">
      <t>ニン</t>
    </rPh>
    <rPh sb="29" eb="30">
      <t>ノゾ</t>
    </rPh>
    <rPh sb="36" eb="37">
      <t>ニン</t>
    </rPh>
    <rPh sb="39" eb="41">
      <t>ゾウカ</t>
    </rPh>
    <phoneticPr fontId="3"/>
  </si>
  <si>
    <t>②外国人口６４８人は全人口の１．１％の割合になる</t>
    <rPh sb="1" eb="3">
      <t>ガイコク</t>
    </rPh>
    <rPh sb="3" eb="4">
      <t>ジン</t>
    </rPh>
    <rPh sb="4" eb="5">
      <t>クチ</t>
    </rPh>
    <rPh sb="8" eb="9">
      <t>ニン</t>
    </rPh>
    <rPh sb="10" eb="13">
      <t>ゼンジンコウ</t>
    </rPh>
    <rPh sb="19" eb="21">
      <t>ワリアイ</t>
    </rPh>
    <phoneticPr fontId="3"/>
  </si>
  <si>
    <t>③１０年間の世帯増２１９６軒。外国人増を差し引いても住み家が約１９００戸増えたということ</t>
    <rPh sb="3" eb="5">
      <t>ネンカン</t>
    </rPh>
    <rPh sb="6" eb="8">
      <t>セタイ</t>
    </rPh>
    <rPh sb="8" eb="9">
      <t>ゾウ</t>
    </rPh>
    <rPh sb="13" eb="14">
      <t>ノキ</t>
    </rPh>
    <rPh sb="15" eb="17">
      <t>ガイコク</t>
    </rPh>
    <rPh sb="17" eb="18">
      <t>ジン</t>
    </rPh>
    <rPh sb="18" eb="19">
      <t>ゾウ</t>
    </rPh>
    <rPh sb="20" eb="21">
      <t>サ</t>
    </rPh>
    <rPh sb="22" eb="23">
      <t>ヒ</t>
    </rPh>
    <rPh sb="26" eb="27">
      <t>ス</t>
    </rPh>
    <rPh sb="28" eb="29">
      <t>カ</t>
    </rPh>
    <rPh sb="30" eb="31">
      <t>ヤク</t>
    </rPh>
    <rPh sb="35" eb="36">
      <t>コ</t>
    </rPh>
    <rPh sb="36" eb="37">
      <t>フ</t>
    </rPh>
    <phoneticPr fontId="3"/>
  </si>
  <si>
    <t>④一世帯あたりの人口が減少を続けている…独身の外国人増の影響ばかりではあるまい</t>
    <rPh sb="1" eb="2">
      <t>イチ</t>
    </rPh>
    <rPh sb="8" eb="10">
      <t>ジンコウ</t>
    </rPh>
    <rPh sb="11" eb="13">
      <t>ゲンショウ</t>
    </rPh>
    <rPh sb="14" eb="15">
      <t>ツヅ</t>
    </rPh>
    <rPh sb="20" eb="22">
      <t>ドクシン</t>
    </rPh>
    <rPh sb="23" eb="25">
      <t>ガイコク</t>
    </rPh>
    <rPh sb="25" eb="26">
      <t>ジン</t>
    </rPh>
    <rPh sb="26" eb="27">
      <t>ゾウ</t>
    </rPh>
    <rPh sb="28" eb="30">
      <t>エイキョウ</t>
    </rPh>
    <phoneticPr fontId="3"/>
  </si>
  <si>
    <t>⑤市民税対象者が２０年間で１５０７人増。単純計算すれば１億５千万円強の税増収をもたらす</t>
    <rPh sb="1" eb="4">
      <t>シミンゼイ</t>
    </rPh>
    <rPh sb="4" eb="7">
      <t>タイショウシャ</t>
    </rPh>
    <rPh sb="10" eb="12">
      <t>ネンカン</t>
    </rPh>
    <rPh sb="17" eb="18">
      <t>ニン</t>
    </rPh>
    <rPh sb="20" eb="22">
      <t>タンジュン</t>
    </rPh>
    <rPh sb="22" eb="24">
      <t>ケイサン</t>
    </rPh>
    <rPh sb="28" eb="29">
      <t>オク</t>
    </rPh>
    <rPh sb="30" eb="31">
      <t>セン</t>
    </rPh>
    <rPh sb="31" eb="33">
      <t>マンエン</t>
    </rPh>
    <rPh sb="33" eb="34">
      <t>キョウ</t>
    </rPh>
    <rPh sb="34" eb="35">
      <t>エンキョウ</t>
    </rPh>
    <rPh sb="35" eb="36">
      <t>ゼイ</t>
    </rPh>
    <rPh sb="36" eb="38">
      <t>ゾウシュウ</t>
    </rPh>
    <phoneticPr fontId="3"/>
  </si>
  <si>
    <t>№.２・５年間の人口動態</t>
    <rPh sb="5" eb="7">
      <t>ネンカン</t>
    </rPh>
    <rPh sb="8" eb="10">
      <t>ジンコウ</t>
    </rPh>
    <rPh sb="10" eb="12">
      <t>ドウタイ</t>
    </rPh>
    <phoneticPr fontId="3"/>
  </si>
  <si>
    <t>〔単位：人〕</t>
    <rPh sb="1" eb="3">
      <t>タンイ</t>
    </rPh>
    <rPh sb="4" eb="5">
      <t>ニン</t>
    </rPh>
    <phoneticPr fontId="3"/>
  </si>
  <si>
    <t>出生計</t>
    <rPh sb="0" eb="2">
      <t>シュッセイ</t>
    </rPh>
    <rPh sb="2" eb="3">
      <t>ケイ</t>
    </rPh>
    <phoneticPr fontId="3"/>
  </si>
  <si>
    <t>死亡男性</t>
    <rPh sb="0" eb="2">
      <t>シボウ</t>
    </rPh>
    <rPh sb="2" eb="3">
      <t>オトコ</t>
    </rPh>
    <rPh sb="3" eb="4">
      <t>セイ</t>
    </rPh>
    <phoneticPr fontId="3"/>
  </si>
  <si>
    <t>死亡女性</t>
    <rPh sb="0" eb="2">
      <t>シボウ</t>
    </rPh>
    <rPh sb="2" eb="3">
      <t>オンナ</t>
    </rPh>
    <rPh sb="3" eb="4">
      <t>セイ</t>
    </rPh>
    <phoneticPr fontId="3"/>
  </si>
  <si>
    <t>死亡計</t>
    <rPh sb="0" eb="2">
      <t>シボウ</t>
    </rPh>
    <rPh sb="2" eb="3">
      <t>ケイ</t>
    </rPh>
    <phoneticPr fontId="3"/>
  </si>
  <si>
    <t>自然増減</t>
    <rPh sb="0" eb="2">
      <t>シゼン</t>
    </rPh>
    <rPh sb="2" eb="4">
      <t>ゾウゲン</t>
    </rPh>
    <phoneticPr fontId="3"/>
  </si>
  <si>
    <t>社会増減</t>
    <rPh sb="0" eb="2">
      <t>シャカイ</t>
    </rPh>
    <rPh sb="2" eb="4">
      <t>ゾウゲン</t>
    </rPh>
    <phoneticPr fontId="3"/>
  </si>
  <si>
    <t>外国人増減</t>
    <rPh sb="0" eb="2">
      <t>ガイコク</t>
    </rPh>
    <rPh sb="2" eb="3">
      <t>ジン</t>
    </rPh>
    <rPh sb="3" eb="5">
      <t>ゾウゲン</t>
    </rPh>
    <phoneticPr fontId="3"/>
  </si>
  <si>
    <t>外人除く社会増減</t>
    <rPh sb="0" eb="2">
      <t>ガイジン</t>
    </rPh>
    <rPh sb="1" eb="2">
      <t>ジン</t>
    </rPh>
    <rPh sb="2" eb="3">
      <t>ノゾ</t>
    </rPh>
    <rPh sb="4" eb="6">
      <t>シャカイ</t>
    </rPh>
    <rPh sb="6" eb="8">
      <t>ゾウゲン</t>
    </rPh>
    <phoneticPr fontId="3"/>
  </si>
  <si>
    <t>１６年</t>
    <rPh sb="2" eb="3">
      <t>ネン</t>
    </rPh>
    <phoneticPr fontId="3"/>
  </si>
  <si>
    <t>１５年</t>
    <rPh sb="2" eb="3">
      <t>ネン</t>
    </rPh>
    <phoneticPr fontId="3"/>
  </si>
  <si>
    <t>１４年</t>
    <rPh sb="2" eb="3">
      <t>ネン</t>
    </rPh>
    <phoneticPr fontId="3"/>
  </si>
  <si>
    <t>１３年</t>
    <rPh sb="2" eb="3">
      <t>ネン</t>
    </rPh>
    <phoneticPr fontId="3"/>
  </si>
  <si>
    <t>１２年</t>
    <rPh sb="2" eb="3">
      <t>ネン</t>
    </rPh>
    <phoneticPr fontId="3"/>
  </si>
  <si>
    <t>５年間の合計</t>
    <rPh sb="1" eb="3">
      <t>ネンカン</t>
    </rPh>
    <rPh sb="4" eb="6">
      <t>ゴウケイ</t>
    </rPh>
    <phoneticPr fontId="3"/>
  </si>
  <si>
    <t>〔15年人口動態調査・単位：％〕</t>
    <rPh sb="3" eb="4">
      <t>ネン</t>
    </rPh>
    <rPh sb="4" eb="6">
      <t>ジンコウ</t>
    </rPh>
    <rPh sb="6" eb="8">
      <t>ドウタイ</t>
    </rPh>
    <rPh sb="8" eb="10">
      <t>チョウサ</t>
    </rPh>
    <rPh sb="11" eb="13">
      <t>タンイ</t>
    </rPh>
    <phoneticPr fontId="3"/>
  </si>
  <si>
    <t>　⑥自然減を社会増で補っていることが明きらか。社</t>
    <rPh sb="2" eb="5">
      <t>シゼンゲン</t>
    </rPh>
    <rPh sb="6" eb="9">
      <t>シャカイゾウ</t>
    </rPh>
    <rPh sb="10" eb="11">
      <t>オギナ</t>
    </rPh>
    <rPh sb="18" eb="19">
      <t>メイ</t>
    </rPh>
    <rPh sb="23" eb="24">
      <t>シャ</t>
    </rPh>
    <phoneticPr fontId="3"/>
  </si>
  <si>
    <t>全国</t>
    <rPh sb="0" eb="2">
      <t>ゼンコク</t>
    </rPh>
    <phoneticPr fontId="3"/>
  </si>
  <si>
    <t>山口県</t>
    <rPh sb="0" eb="3">
      <t>ヤマグチケン</t>
    </rPh>
    <phoneticPr fontId="3"/>
  </si>
  <si>
    <t>　　会増は外国人増減を調整しても５年で６９８人増</t>
    <rPh sb="2" eb="3">
      <t>カイ</t>
    </rPh>
    <rPh sb="3" eb="4">
      <t>ゾウ</t>
    </rPh>
    <rPh sb="5" eb="7">
      <t>ガイコク</t>
    </rPh>
    <rPh sb="7" eb="8">
      <t>ニン</t>
    </rPh>
    <rPh sb="8" eb="10">
      <t>ゾウゲン</t>
    </rPh>
    <rPh sb="11" eb="13">
      <t>チョウセイ</t>
    </rPh>
    <rPh sb="17" eb="18">
      <t>ネン</t>
    </rPh>
    <rPh sb="22" eb="23">
      <t>ニン</t>
    </rPh>
    <rPh sb="23" eb="24">
      <t>ゾウ</t>
    </rPh>
    <phoneticPr fontId="3"/>
  </si>
  <si>
    <t>出生÷死亡・％</t>
    <rPh sb="0" eb="2">
      <t>シュッセイ</t>
    </rPh>
    <rPh sb="3" eb="5">
      <t>シボウ</t>
    </rPh>
    <phoneticPr fontId="3"/>
  </si>
  <si>
    <t>　⑦死亡と出生数の比較では県の数字の厳しさを実感</t>
    <rPh sb="2" eb="4">
      <t>シボウ</t>
    </rPh>
    <rPh sb="5" eb="7">
      <t>シュッセイ</t>
    </rPh>
    <rPh sb="7" eb="8">
      <t>スウ</t>
    </rPh>
    <rPh sb="9" eb="11">
      <t>ヒカク</t>
    </rPh>
    <rPh sb="13" eb="14">
      <t>ケン</t>
    </rPh>
    <rPh sb="15" eb="17">
      <t>スウジ</t>
    </rPh>
    <rPh sb="18" eb="19">
      <t>キビ</t>
    </rPh>
    <rPh sb="22" eb="24">
      <t>ジッカン</t>
    </rPh>
    <phoneticPr fontId="3"/>
  </si>
  <si>
    <t>⑧男女の死者数は５年間で１６８人もの差。№.１２の８０歳以上の独居女性増に連関するか</t>
    <rPh sb="1" eb="2">
      <t>オトコ</t>
    </rPh>
    <rPh sb="2" eb="3">
      <t>オンナ</t>
    </rPh>
    <rPh sb="4" eb="7">
      <t>シシャスウ</t>
    </rPh>
    <rPh sb="6" eb="7">
      <t>スウ</t>
    </rPh>
    <rPh sb="9" eb="10">
      <t>ネン</t>
    </rPh>
    <rPh sb="10" eb="11">
      <t>カン</t>
    </rPh>
    <rPh sb="15" eb="16">
      <t>ニン</t>
    </rPh>
    <rPh sb="18" eb="19">
      <t>サ</t>
    </rPh>
    <rPh sb="27" eb="28">
      <t>サイ</t>
    </rPh>
    <rPh sb="28" eb="30">
      <t>イジョウ</t>
    </rPh>
    <rPh sb="31" eb="33">
      <t>ドッキョ</t>
    </rPh>
    <rPh sb="33" eb="35">
      <t>ジョセイ</t>
    </rPh>
    <rPh sb="35" eb="36">
      <t>ゾウ</t>
    </rPh>
    <rPh sb="37" eb="39">
      <t>レンカン</t>
    </rPh>
    <phoneticPr fontId="3"/>
  </si>
  <si>
    <t>№.３・５年間地区別世帯人口推移</t>
    <rPh sb="5" eb="7">
      <t>ネンカン</t>
    </rPh>
    <rPh sb="7" eb="9">
      <t>チク</t>
    </rPh>
    <rPh sb="9" eb="10">
      <t>ベツ</t>
    </rPh>
    <rPh sb="10" eb="12">
      <t>セタイ</t>
    </rPh>
    <rPh sb="12" eb="14">
      <t>ジンコウ</t>
    </rPh>
    <rPh sb="14" eb="16">
      <t>スイイ</t>
    </rPh>
    <phoneticPr fontId="3"/>
  </si>
  <si>
    <t>本庁</t>
    <rPh sb="0" eb="2">
      <t>ホンチョウ</t>
    </rPh>
    <phoneticPr fontId="3"/>
  </si>
  <si>
    <t>花岡</t>
    <rPh sb="0" eb="2">
      <t>ハナオカ</t>
    </rPh>
    <phoneticPr fontId="3"/>
  </si>
  <si>
    <t>末武</t>
    <rPh sb="0" eb="2">
      <t>スエタケ</t>
    </rPh>
    <phoneticPr fontId="3"/>
  </si>
  <si>
    <t>久保</t>
    <rPh sb="0" eb="2">
      <t>クボ</t>
    </rPh>
    <phoneticPr fontId="3"/>
  </si>
  <si>
    <t>米川</t>
    <rPh sb="0" eb="2">
      <t>ヨネガワ</t>
    </rPh>
    <phoneticPr fontId="3"/>
  </si>
  <si>
    <t>笠戸島</t>
    <rPh sb="0" eb="2">
      <t>カサド</t>
    </rPh>
    <rPh sb="2" eb="3">
      <t>ジマ</t>
    </rPh>
    <phoneticPr fontId="3"/>
  </si>
  <si>
    <t>　⑨人口増加は末武</t>
    <rPh sb="2" eb="4">
      <t>ジンコウ</t>
    </rPh>
    <rPh sb="4" eb="6">
      <t>ゾウカ</t>
    </rPh>
    <rPh sb="7" eb="8">
      <t>スエ</t>
    </rPh>
    <rPh sb="8" eb="9">
      <t>タケシ</t>
    </rPh>
    <phoneticPr fontId="3"/>
  </si>
  <si>
    <t>１２年３月末</t>
    <rPh sb="2" eb="3">
      <t>ネン</t>
    </rPh>
    <rPh sb="4" eb="5">
      <t>ガツ</t>
    </rPh>
    <rPh sb="5" eb="6">
      <t>マツ</t>
    </rPh>
    <phoneticPr fontId="3"/>
  </si>
  <si>
    <t>　　花岡地区のみ</t>
    <rPh sb="2" eb="4">
      <t>ハナオカ</t>
    </rPh>
    <rPh sb="4" eb="6">
      <t>チク</t>
    </rPh>
    <phoneticPr fontId="3"/>
  </si>
  <si>
    <t>５年間増減</t>
    <rPh sb="1" eb="3">
      <t>ネンカン</t>
    </rPh>
    <rPh sb="3" eb="5">
      <t>ゾウゲン</t>
    </rPh>
    <phoneticPr fontId="3"/>
  </si>
  <si>
    <t>№.４・周南３市合計５年間人口増減</t>
    <rPh sb="4" eb="6">
      <t>シュウナン</t>
    </rPh>
    <rPh sb="7" eb="8">
      <t>シ</t>
    </rPh>
    <rPh sb="8" eb="10">
      <t>ゴウケイ</t>
    </rPh>
    <rPh sb="11" eb="13">
      <t>ネンカン</t>
    </rPh>
    <rPh sb="13" eb="15">
      <t>ジンコウ</t>
    </rPh>
    <rPh sb="15" eb="17">
      <t>ゾウゲン</t>
    </rPh>
    <phoneticPr fontId="3"/>
  </si>
  <si>
    <t>〔単位：千人〕</t>
    <rPh sb="1" eb="3">
      <t>タンイ</t>
    </rPh>
    <rPh sb="4" eb="6">
      <t>センニン</t>
    </rPh>
    <phoneticPr fontId="3"/>
  </si>
  <si>
    <t>３市計</t>
    <rPh sb="1" eb="2">
      <t>シ</t>
    </rPh>
    <rPh sb="2" eb="3">
      <t>ケイ</t>
    </rPh>
    <phoneticPr fontId="3"/>
  </si>
  <si>
    <t>１６年１月初</t>
    <rPh sb="2" eb="3">
      <t>ネン</t>
    </rPh>
    <rPh sb="4" eb="5">
      <t>ガツ</t>
    </rPh>
    <rPh sb="5" eb="6">
      <t>ハツ</t>
    </rPh>
    <phoneticPr fontId="3"/>
  </si>
  <si>
    <t>　⑩残念ながら、この５年間では周辺市３</t>
    <rPh sb="2" eb="4">
      <t>ザンネン</t>
    </rPh>
    <rPh sb="11" eb="13">
      <t>ネンカン</t>
    </rPh>
    <rPh sb="15" eb="17">
      <t>シュウヘン</t>
    </rPh>
    <rPh sb="17" eb="18">
      <t>シ</t>
    </rPh>
    <phoneticPr fontId="3"/>
  </si>
  <si>
    <t>１１年３月末</t>
    <rPh sb="2" eb="3">
      <t>ネン</t>
    </rPh>
    <rPh sb="4" eb="5">
      <t>ガツ</t>
    </rPh>
    <rPh sb="5" eb="6">
      <t>マツ</t>
    </rPh>
    <phoneticPr fontId="3"/>
  </si>
  <si>
    <t>　　市合計で２４００人の減となっている</t>
    <rPh sb="2" eb="3">
      <t>シ</t>
    </rPh>
    <rPh sb="3" eb="5">
      <t>ゴウケイ</t>
    </rPh>
    <rPh sb="10" eb="11">
      <t>ニン</t>
    </rPh>
    <rPh sb="12" eb="13">
      <t>ゲン</t>
    </rPh>
    <phoneticPr fontId="3"/>
  </si>
  <si>
    <t>５年間増加率</t>
    <rPh sb="1" eb="3">
      <t>ネンカン</t>
    </rPh>
    <rPh sb="3" eb="5">
      <t>ゾウカ</t>
    </rPh>
    <rPh sb="5" eb="6">
      <t>リツ</t>
    </rPh>
    <phoneticPr fontId="3"/>
  </si>
  <si>
    <t>№.５・推計人口との対比</t>
    <rPh sb="4" eb="6">
      <t>スイケイ</t>
    </rPh>
    <rPh sb="6" eb="8">
      <t>ジンコウ</t>
    </rPh>
    <rPh sb="10" eb="12">
      <t>タイヒ</t>
    </rPh>
    <phoneticPr fontId="3"/>
  </si>
  <si>
    <t>〔人口問題研究所作成・単位：人〕</t>
    <rPh sb="1" eb="3">
      <t>ジンコウ</t>
    </rPh>
    <rPh sb="3" eb="5">
      <t>モンダイ</t>
    </rPh>
    <rPh sb="5" eb="8">
      <t>ケンキュウショ</t>
    </rPh>
    <rPh sb="8" eb="10">
      <t>サクセイ</t>
    </rPh>
    <rPh sb="11" eb="13">
      <t>タンイ</t>
    </rPh>
    <rPh sb="14" eb="15">
      <t>ニン</t>
    </rPh>
    <phoneticPr fontId="3"/>
  </si>
  <si>
    <t>総人口</t>
    <rPh sb="0" eb="3">
      <t>ソウジンコウ</t>
    </rPh>
    <phoneticPr fontId="3"/>
  </si>
  <si>
    <t>年少</t>
    <rPh sb="0" eb="2">
      <t>ネンショウ</t>
    </rPh>
    <phoneticPr fontId="3"/>
  </si>
  <si>
    <t>生産年齢</t>
    <rPh sb="0" eb="2">
      <t>セイサン</t>
    </rPh>
    <rPh sb="2" eb="4">
      <t>ネンレイ</t>
    </rPh>
    <phoneticPr fontId="3"/>
  </si>
  <si>
    <t>老年</t>
    <rPh sb="0" eb="2">
      <t>ロウネン</t>
    </rPh>
    <phoneticPr fontId="3"/>
  </si>
  <si>
    <t>　※数値が一致しないのは、国調における年</t>
    <rPh sb="2" eb="4">
      <t>スウチ</t>
    </rPh>
    <rPh sb="5" eb="7">
      <t>イッチ</t>
    </rPh>
    <rPh sb="13" eb="15">
      <t>コクチョウ</t>
    </rPh>
    <rPh sb="19" eb="20">
      <t>ネン</t>
    </rPh>
    <phoneticPr fontId="3"/>
  </si>
  <si>
    <t>１５年国勢調査</t>
    <rPh sb="2" eb="3">
      <t>ネン</t>
    </rPh>
    <rPh sb="3" eb="5">
      <t>コクセイ</t>
    </rPh>
    <rPh sb="5" eb="7">
      <t>チョウサ</t>
    </rPh>
    <phoneticPr fontId="3"/>
  </si>
  <si>
    <t>　　齢不詳が４８４人あるため</t>
    <rPh sb="2" eb="3">
      <t>トシ</t>
    </rPh>
    <rPh sb="3" eb="5">
      <t>フショウ</t>
    </rPh>
    <rPh sb="9" eb="10">
      <t>ニン</t>
    </rPh>
    <phoneticPr fontId="3"/>
  </si>
  <si>
    <t>１５年人口問題研究所推計</t>
    <rPh sb="2" eb="3">
      <t>ネン</t>
    </rPh>
    <rPh sb="3" eb="5">
      <t>ジンコウ</t>
    </rPh>
    <rPh sb="5" eb="7">
      <t>モンダイ</t>
    </rPh>
    <rPh sb="7" eb="10">
      <t>ケンキュウショ</t>
    </rPh>
    <rPh sb="10" eb="12">
      <t>スイケイ</t>
    </rPh>
    <phoneticPr fontId="3"/>
  </si>
  <si>
    <t>　⑪国調と推計との差５８１人</t>
    <rPh sb="2" eb="4">
      <t>コクチョウ</t>
    </rPh>
    <rPh sb="5" eb="7">
      <t>スイケイ</t>
    </rPh>
    <rPh sb="9" eb="10">
      <t>サ</t>
    </rPh>
    <rPh sb="13" eb="14">
      <t>ニン</t>
    </rPh>
    <phoneticPr fontId="3"/>
  </si>
  <si>
    <t>１５年推計との差</t>
    <rPh sb="2" eb="3">
      <t>ネン</t>
    </rPh>
    <rPh sb="3" eb="5">
      <t>スイケイ</t>
    </rPh>
    <rPh sb="7" eb="8">
      <t>サ</t>
    </rPh>
    <phoneticPr fontId="3"/>
  </si>
  <si>
    <t>　　ただ、年少人口はマイナス</t>
    <rPh sb="5" eb="7">
      <t>ネンショウ</t>
    </rPh>
    <rPh sb="7" eb="9">
      <t>ジンコウ</t>
    </rPh>
    <phoneticPr fontId="3"/>
  </si>
  <si>
    <t>№.６・合計特殊出生率</t>
    <rPh sb="4" eb="6">
      <t>ゴウケイ</t>
    </rPh>
    <rPh sb="6" eb="8">
      <t>トクシュ</t>
    </rPh>
    <rPh sb="8" eb="10">
      <t>シュッショウ</t>
    </rPh>
    <rPh sb="10" eb="11">
      <t>リツ</t>
    </rPh>
    <phoneticPr fontId="3"/>
  </si>
  <si>
    <t>〔単位：％〕</t>
    <rPh sb="1" eb="3">
      <t>タンイ</t>
    </rPh>
    <phoneticPr fontId="3"/>
  </si>
  <si>
    <t>　⑫出生数は№２のとおり減少</t>
    <rPh sb="2" eb="4">
      <t>シュッセイ</t>
    </rPh>
    <rPh sb="4" eb="5">
      <t>スウ</t>
    </rPh>
    <rPh sb="12" eb="14">
      <t>ゲンショウ</t>
    </rPh>
    <phoneticPr fontId="3"/>
  </si>
  <si>
    <t>８年～１２年</t>
    <rPh sb="1" eb="2">
      <t>ネン</t>
    </rPh>
    <rPh sb="5" eb="6">
      <t>ネン</t>
    </rPh>
    <phoneticPr fontId="3"/>
  </si>
  <si>
    <t>　　傾向にあるなかで、出生率</t>
    <rPh sb="2" eb="4">
      <t>ケイコウ</t>
    </rPh>
    <rPh sb="11" eb="13">
      <t>シュッショウ</t>
    </rPh>
    <rPh sb="13" eb="14">
      <t>リツ</t>
    </rPh>
    <phoneticPr fontId="3"/>
  </si>
  <si>
    <t>　県内順位</t>
    <rPh sb="1" eb="3">
      <t>ケンナイ</t>
    </rPh>
    <rPh sb="3" eb="5">
      <t>ジュンイ</t>
    </rPh>
    <phoneticPr fontId="3"/>
  </si>
  <si>
    <t>２位</t>
    <rPh sb="1" eb="2">
      <t>イ</t>
    </rPh>
    <phoneticPr fontId="3"/>
  </si>
  <si>
    <t>１位</t>
    <rPh sb="1" eb="2">
      <t>イ</t>
    </rPh>
    <phoneticPr fontId="3"/>
  </si>
  <si>
    <t>７位</t>
    <rPh sb="1" eb="2">
      <t>イ</t>
    </rPh>
    <phoneticPr fontId="3"/>
  </si>
  <si>
    <t>　　も次回発表ではどうなるか</t>
    <rPh sb="3" eb="5">
      <t>ジカイ</t>
    </rPh>
    <rPh sb="5" eb="7">
      <t>ハッピョウ</t>
    </rPh>
    <phoneticPr fontId="3"/>
  </si>
  <si>
    <t>　</t>
    <phoneticPr fontId="3"/>
  </si>
  <si>
    <t>　</t>
    <phoneticPr fontId="3"/>
  </si>
  <si>
    <r>
      <t>【人口推移調べ・</t>
    </r>
    <r>
      <rPr>
        <sz val="20"/>
        <color theme="1"/>
        <rFont val="HGS創英ﾌﾟﾚｾﾞﾝｽEB"/>
        <family val="1"/>
        <charset val="128"/>
      </rPr>
      <t>Ｂ</t>
    </r>
    <r>
      <rPr>
        <sz val="16"/>
        <color theme="1"/>
        <rFont val="HGS創英ﾌﾟﾚｾﾞﾝｽEB"/>
        <family val="1"/>
        <charset val="128"/>
      </rPr>
      <t>】</t>
    </r>
    <rPh sb="1" eb="3">
      <t>ジンコウ</t>
    </rPh>
    <rPh sb="3" eb="5">
      <t>スイイ</t>
    </rPh>
    <rPh sb="5" eb="6">
      <t>シラ</t>
    </rPh>
    <phoneticPr fontId="3"/>
  </si>
  <si>
    <t>№.７・婚姻、離婚数と世帯数千軒に占める影響度合</t>
    <rPh sb="4" eb="6">
      <t>コンイン</t>
    </rPh>
    <rPh sb="7" eb="9">
      <t>リコン</t>
    </rPh>
    <rPh sb="9" eb="10">
      <t>スウ</t>
    </rPh>
    <rPh sb="11" eb="14">
      <t>セタイスウ</t>
    </rPh>
    <rPh sb="14" eb="15">
      <t>セン</t>
    </rPh>
    <rPh sb="15" eb="16">
      <t>ノキ</t>
    </rPh>
    <rPh sb="17" eb="18">
      <t>シ</t>
    </rPh>
    <rPh sb="20" eb="23">
      <t>エイキョウド</t>
    </rPh>
    <rPh sb="23" eb="24">
      <t>アイ</t>
    </rPh>
    <phoneticPr fontId="3"/>
  </si>
  <si>
    <t>〔厚労省調査・世帯は16年1月住基・単位：軒〕</t>
    <rPh sb="1" eb="2">
      <t>アツシ</t>
    </rPh>
    <rPh sb="4" eb="6">
      <t>チョウサ</t>
    </rPh>
    <rPh sb="7" eb="9">
      <t>セタイ</t>
    </rPh>
    <rPh sb="12" eb="13">
      <t>ネン</t>
    </rPh>
    <rPh sb="14" eb="15">
      <t>ガツ</t>
    </rPh>
    <rPh sb="15" eb="17">
      <t>ジュウキ</t>
    </rPh>
    <rPh sb="18" eb="20">
      <t>タンイ</t>
    </rPh>
    <rPh sb="21" eb="22">
      <t>ノキ</t>
    </rPh>
    <phoneticPr fontId="3"/>
  </si>
  <si>
    <t>　⑬世帯数に対する婚姻数</t>
    <rPh sb="2" eb="5">
      <t>セタイスウ</t>
    </rPh>
    <rPh sb="6" eb="7">
      <t>タイ</t>
    </rPh>
    <rPh sb="9" eb="11">
      <t>コンイン</t>
    </rPh>
    <rPh sb="11" eb="12">
      <t>スウ</t>
    </rPh>
    <phoneticPr fontId="3"/>
  </si>
  <si>
    <t>(1)１４年婚姻件数</t>
    <rPh sb="5" eb="6">
      <t>ネン</t>
    </rPh>
    <rPh sb="6" eb="8">
      <t>コンイン</t>
    </rPh>
    <rPh sb="8" eb="10">
      <t>ケンスウ</t>
    </rPh>
    <phoneticPr fontId="3"/>
  </si>
  <si>
    <t>　　の割合は県内１</t>
    <rPh sb="3" eb="5">
      <t>ワリアイ</t>
    </rPh>
    <rPh sb="6" eb="8">
      <t>ケンナイ</t>
    </rPh>
    <phoneticPr fontId="3"/>
  </si>
  <si>
    <t>(2)１４年離婚件数</t>
    <rPh sb="5" eb="6">
      <t>ネン</t>
    </rPh>
    <rPh sb="6" eb="8">
      <t>リコン</t>
    </rPh>
    <rPh sb="8" eb="10">
      <t>ケンスウ</t>
    </rPh>
    <phoneticPr fontId="3"/>
  </si>
  <si>
    <t>　⑭夫婦家庭の増加割合は</t>
    <rPh sb="2" eb="4">
      <t>フウフ</t>
    </rPh>
    <rPh sb="4" eb="6">
      <t>カテイ</t>
    </rPh>
    <rPh sb="7" eb="9">
      <t>ゾウカ</t>
    </rPh>
    <rPh sb="9" eb="11">
      <t>ワリアイ</t>
    </rPh>
    <phoneticPr fontId="3"/>
  </si>
  <si>
    <t>夫婦家庭増の千世帯構成比</t>
    <rPh sb="0" eb="2">
      <t>フウフ</t>
    </rPh>
    <rPh sb="2" eb="4">
      <t>カテイ</t>
    </rPh>
    <rPh sb="4" eb="5">
      <t>ゾウ</t>
    </rPh>
    <rPh sb="6" eb="7">
      <t>セン</t>
    </rPh>
    <rPh sb="7" eb="9">
      <t>セタイ</t>
    </rPh>
    <rPh sb="9" eb="11">
      <t>コウセイ</t>
    </rPh>
    <rPh sb="11" eb="12">
      <t>ヒ</t>
    </rPh>
    <phoneticPr fontId="3"/>
  </si>
  <si>
    <t>　　県も全国比でも高数字</t>
    <rPh sb="2" eb="3">
      <t>ケン</t>
    </rPh>
    <rPh sb="4" eb="6">
      <t>ゼンコク</t>
    </rPh>
    <rPh sb="6" eb="7">
      <t>ヒ</t>
    </rPh>
    <rPh sb="9" eb="10">
      <t>コウ</t>
    </rPh>
    <rPh sb="10" eb="12">
      <t>スウジ</t>
    </rPh>
    <phoneticPr fontId="3"/>
  </si>
  <si>
    <t>４位</t>
    <rPh sb="1" eb="2">
      <t>イ</t>
    </rPh>
    <phoneticPr fontId="3"/>
  </si>
  <si>
    <t>1位</t>
    <rPh sb="1" eb="2">
      <t>イ</t>
    </rPh>
    <phoneticPr fontId="3"/>
  </si>
  <si>
    <t>９位</t>
    <rPh sb="1" eb="2">
      <t>イ</t>
    </rPh>
    <phoneticPr fontId="3"/>
  </si>
  <si>
    <r>
      <t>№.８・１歳ごとの平均人口推移</t>
    </r>
    <r>
      <rPr>
        <b/>
        <sz val="12"/>
        <color theme="1"/>
        <rFont val="HGS創英ﾌﾟﾚｾﾞﾝｽEB"/>
        <family val="1"/>
        <charset val="128"/>
      </rPr>
      <t>（１０年ごと）</t>
    </r>
    <rPh sb="5" eb="6">
      <t>サイ</t>
    </rPh>
    <rPh sb="9" eb="11">
      <t>ヘイキン</t>
    </rPh>
    <rPh sb="11" eb="13">
      <t>ジンコウ</t>
    </rPh>
    <rPh sb="13" eb="15">
      <t>スイイ</t>
    </rPh>
    <rPh sb="18" eb="19">
      <t>ネン</t>
    </rPh>
    <phoneticPr fontId="3"/>
  </si>
  <si>
    <t>〔１６年1月住基台帳・単位：人、％〕</t>
    <rPh sb="3" eb="4">
      <t>ネン</t>
    </rPh>
    <rPh sb="5" eb="6">
      <t>ガツ</t>
    </rPh>
    <rPh sb="6" eb="8">
      <t>ジュウキ</t>
    </rPh>
    <rPh sb="8" eb="10">
      <t>ダイチョウ</t>
    </rPh>
    <rPh sb="11" eb="13">
      <t>タンイ</t>
    </rPh>
    <rPh sb="14" eb="15">
      <t>ニン</t>
    </rPh>
    <phoneticPr fontId="3"/>
  </si>
  <si>
    <t>　※１０～１４歳の各年齢の</t>
    <rPh sb="7" eb="8">
      <t>サイ</t>
    </rPh>
    <rPh sb="9" eb="10">
      <t>カク</t>
    </rPh>
    <rPh sb="10" eb="12">
      <t>ネンレイ</t>
    </rPh>
    <phoneticPr fontId="3"/>
  </si>
  <si>
    <t>(1)０～４歳平均人口</t>
    <rPh sb="6" eb="7">
      <t>サイ</t>
    </rPh>
    <rPh sb="7" eb="9">
      <t>ヘイキン</t>
    </rPh>
    <rPh sb="9" eb="11">
      <t>ジンコウ</t>
    </rPh>
    <phoneticPr fontId="3"/>
  </si>
  <si>
    <t>　　平均人口(２)を「標準年</t>
    <rPh sb="2" eb="4">
      <t>ヘイキン</t>
    </rPh>
    <rPh sb="4" eb="6">
      <t>ジンコウ</t>
    </rPh>
    <rPh sb="11" eb="13">
      <t>ヒョウジュン</t>
    </rPh>
    <rPh sb="13" eb="14">
      <t>ドシ</t>
    </rPh>
    <phoneticPr fontId="3"/>
  </si>
  <si>
    <t>(2)１０～１４歳平均人口</t>
    <rPh sb="8" eb="9">
      <t>サイ</t>
    </rPh>
    <rPh sb="9" eb="11">
      <t>ヘイキン</t>
    </rPh>
    <rPh sb="11" eb="13">
      <t>ジンコウ</t>
    </rPh>
    <phoneticPr fontId="3"/>
  </si>
  <si>
    <t>　　齢層」ととらえて、幼児</t>
    <rPh sb="2" eb="3">
      <t>トシ</t>
    </rPh>
    <rPh sb="3" eb="4">
      <t>ソウ</t>
    </rPh>
    <rPh sb="11" eb="13">
      <t>ヨウジ</t>
    </rPh>
    <phoneticPr fontId="3"/>
  </si>
  <si>
    <t>(3)２０～２４歳平均人口</t>
    <rPh sb="8" eb="9">
      <t>サイ</t>
    </rPh>
    <rPh sb="9" eb="11">
      <t>ヘイキン</t>
    </rPh>
    <rPh sb="11" eb="13">
      <t>ジンコウ</t>
    </rPh>
    <phoneticPr fontId="3"/>
  </si>
  <si>
    <t>　　平均(１)と高卒後、他市</t>
    <rPh sb="2" eb="4">
      <t>ヘイキン</t>
    </rPh>
    <rPh sb="8" eb="9">
      <t>コウ</t>
    </rPh>
    <rPh sb="10" eb="11">
      <t>ゴ</t>
    </rPh>
    <rPh sb="12" eb="14">
      <t>タシ</t>
    </rPh>
    <phoneticPr fontId="3"/>
  </si>
  <si>
    <t>(1)÷(2)幼児の増加状況</t>
    <rPh sb="7" eb="9">
      <t>ヨウジ</t>
    </rPh>
    <rPh sb="10" eb="12">
      <t>ゾウカ</t>
    </rPh>
    <rPh sb="12" eb="14">
      <t>ジョウキョウ</t>
    </rPh>
    <phoneticPr fontId="3"/>
  </si>
  <si>
    <t>　　へ転出した後の成人層の</t>
    <rPh sb="3" eb="5">
      <t>テンシュツ</t>
    </rPh>
    <rPh sb="7" eb="8">
      <t>ノチ</t>
    </rPh>
    <rPh sb="9" eb="11">
      <t>セイジン</t>
    </rPh>
    <rPh sb="11" eb="12">
      <t>ソウ</t>
    </rPh>
    <phoneticPr fontId="3"/>
  </si>
  <si>
    <t>(3)÷(2)成人の流出状況</t>
    <rPh sb="7" eb="9">
      <t>セイジン</t>
    </rPh>
    <rPh sb="9" eb="10">
      <t>ソツゴ</t>
    </rPh>
    <rPh sb="10" eb="12">
      <t>リュウシュツ</t>
    </rPh>
    <rPh sb="12" eb="14">
      <t>ジョウキョウ</t>
    </rPh>
    <phoneticPr fontId="3"/>
  </si>
  <si>
    <t>　　状況(２)を比較する</t>
    <rPh sb="2" eb="4">
      <t>ジョウキョウ</t>
    </rPh>
    <rPh sb="8" eb="10">
      <t>ヒカク</t>
    </rPh>
    <phoneticPr fontId="3"/>
  </si>
  <si>
    <t>⑮全国では２０歳台(3)から１０歳台(2)、０歳台(1)と、人口が大きく減少していることが判る</t>
    <rPh sb="1" eb="3">
      <t>ゼンコク</t>
    </rPh>
    <rPh sb="7" eb="8">
      <t>サイ</t>
    </rPh>
    <rPh sb="8" eb="9">
      <t>ダイ</t>
    </rPh>
    <rPh sb="16" eb="17">
      <t>サイ</t>
    </rPh>
    <rPh sb="17" eb="18">
      <t>ダイ</t>
    </rPh>
    <rPh sb="23" eb="24">
      <t>サイ</t>
    </rPh>
    <rPh sb="24" eb="25">
      <t>ダイ</t>
    </rPh>
    <rPh sb="30" eb="32">
      <t>ジンコウ</t>
    </rPh>
    <rPh sb="33" eb="34">
      <t>オオ</t>
    </rPh>
    <rPh sb="36" eb="38">
      <t>ゲンショウ</t>
    </rPh>
    <rPh sb="45" eb="46">
      <t>ワカ</t>
    </rPh>
    <phoneticPr fontId="3"/>
  </si>
  <si>
    <t>⑯当市の０歳台は標準年齢層(2)と比較すると減少しているが、全国、県内比では良好…県内１位</t>
    <rPh sb="1" eb="3">
      <t>トウシ</t>
    </rPh>
    <rPh sb="5" eb="6">
      <t>サイ</t>
    </rPh>
    <rPh sb="6" eb="7">
      <t>ダイ</t>
    </rPh>
    <rPh sb="8" eb="10">
      <t>ヒョウジュン</t>
    </rPh>
    <rPh sb="10" eb="12">
      <t>ネンレイ</t>
    </rPh>
    <rPh sb="12" eb="13">
      <t>ソウ</t>
    </rPh>
    <rPh sb="17" eb="19">
      <t>ヒカク</t>
    </rPh>
    <rPh sb="22" eb="24">
      <t>ゲンショウ</t>
    </rPh>
    <rPh sb="30" eb="32">
      <t>ゼンコク</t>
    </rPh>
    <rPh sb="33" eb="35">
      <t>ケンナイ</t>
    </rPh>
    <rPh sb="35" eb="36">
      <t>ヒ</t>
    </rPh>
    <rPh sb="38" eb="40">
      <t>リョウコウ</t>
    </rPh>
    <rPh sb="41" eb="43">
      <t>ケンナイ</t>
    </rPh>
    <rPh sb="44" eb="45">
      <t>イ</t>
    </rPh>
    <phoneticPr fontId="3"/>
  </si>
  <si>
    <t>⑰成人後の流出状況は県内ワースト。他市への流出度が高いことを示していないか。また２０歳未</t>
    <rPh sb="1" eb="3">
      <t>セイジン</t>
    </rPh>
    <rPh sb="3" eb="4">
      <t>ゴ</t>
    </rPh>
    <rPh sb="5" eb="7">
      <t>リュウシュツ</t>
    </rPh>
    <rPh sb="7" eb="9">
      <t>ジョウキョウ</t>
    </rPh>
    <rPh sb="10" eb="12">
      <t>ケンナイ</t>
    </rPh>
    <rPh sb="17" eb="19">
      <t>タシ</t>
    </rPh>
    <rPh sb="21" eb="23">
      <t>リュウシュツ</t>
    </rPh>
    <rPh sb="23" eb="24">
      <t>ド</t>
    </rPh>
    <rPh sb="25" eb="26">
      <t>タカ</t>
    </rPh>
    <rPh sb="30" eb="31">
      <t>シメ</t>
    </rPh>
    <rPh sb="42" eb="43">
      <t>サイ</t>
    </rPh>
    <rPh sb="43" eb="44">
      <t>ミ</t>
    </rPh>
    <phoneticPr fontId="3"/>
  </si>
  <si>
    <t>　満の構成比率も県内１位だが、２０～２４歳の構成比は１１位。ここでも高卒後の流出が目立つ</t>
    <rPh sb="1" eb="2">
      <t>ミツル</t>
    </rPh>
    <rPh sb="3" eb="5">
      <t>コウセイ</t>
    </rPh>
    <rPh sb="5" eb="7">
      <t>ヒリツ</t>
    </rPh>
    <rPh sb="8" eb="10">
      <t>ケンナイ</t>
    </rPh>
    <rPh sb="11" eb="12">
      <t>イ</t>
    </rPh>
    <rPh sb="20" eb="21">
      <t>サイ</t>
    </rPh>
    <rPh sb="22" eb="24">
      <t>コウセイ</t>
    </rPh>
    <rPh sb="28" eb="29">
      <t>イ</t>
    </rPh>
    <rPh sb="34" eb="36">
      <t>コウソツ</t>
    </rPh>
    <rPh sb="36" eb="37">
      <t>ゴ</t>
    </rPh>
    <rPh sb="38" eb="40">
      <t>リュウシュツ</t>
    </rPh>
    <rPh sb="41" eb="43">
      <t>メダ</t>
    </rPh>
    <phoneticPr fontId="3"/>
  </si>
  <si>
    <t>№.９・住宅着工との関連</t>
    <rPh sb="4" eb="6">
      <t>ジュウタク</t>
    </rPh>
    <rPh sb="6" eb="8">
      <t>チャッコウ</t>
    </rPh>
    <rPh sb="10" eb="12">
      <t>カンレン</t>
    </rPh>
    <phoneticPr fontId="3"/>
  </si>
  <si>
    <t>〔建設物価調査会調べ・世帯は１６年１月年住基台帳・単位：戸〕</t>
    <rPh sb="1" eb="3">
      <t>ケンセツ</t>
    </rPh>
    <rPh sb="3" eb="5">
      <t>ブッカ</t>
    </rPh>
    <rPh sb="5" eb="8">
      <t>チョウサカイ</t>
    </rPh>
    <rPh sb="8" eb="9">
      <t>シラ</t>
    </rPh>
    <rPh sb="11" eb="13">
      <t>セタイ</t>
    </rPh>
    <rPh sb="16" eb="17">
      <t>ネン</t>
    </rPh>
    <rPh sb="18" eb="19">
      <t>ガツ</t>
    </rPh>
    <rPh sb="19" eb="20">
      <t>ネン</t>
    </rPh>
    <rPh sb="20" eb="22">
      <t>ジュウキ</t>
    </rPh>
    <rPh sb="22" eb="24">
      <t>ダイチョウ</t>
    </rPh>
    <rPh sb="25" eb="27">
      <t>タンイ</t>
    </rPh>
    <rPh sb="28" eb="29">
      <t>ト</t>
    </rPh>
    <phoneticPr fontId="3"/>
  </si>
  <si>
    <t>１２～１４年の着工件数</t>
    <rPh sb="5" eb="6">
      <t>ネン</t>
    </rPh>
    <rPh sb="7" eb="9">
      <t>チャッコウ</t>
    </rPh>
    <rPh sb="9" eb="11">
      <t>ケンスウ</t>
    </rPh>
    <phoneticPr fontId="3"/>
  </si>
  <si>
    <t>　⑱新築割合県内１位。２</t>
    <rPh sb="2" eb="4">
      <t>シンチク</t>
    </rPh>
    <rPh sb="4" eb="6">
      <t>ワリアイ</t>
    </rPh>
    <rPh sb="6" eb="8">
      <t>ケンナイ</t>
    </rPh>
    <rPh sb="9" eb="10">
      <t>イ</t>
    </rPh>
    <phoneticPr fontId="3"/>
  </si>
  <si>
    <t>千世帯に占める新築数</t>
    <rPh sb="0" eb="1">
      <t>セン</t>
    </rPh>
    <rPh sb="1" eb="3">
      <t>セタイ</t>
    </rPh>
    <rPh sb="4" eb="5">
      <t>シ</t>
    </rPh>
    <rPh sb="7" eb="9">
      <t>シンチク</t>
    </rPh>
    <rPh sb="9" eb="10">
      <t>スウ</t>
    </rPh>
    <phoneticPr fontId="3"/>
  </si>
  <si>
    <t>　　位の山口の５１戸大き</t>
    <rPh sb="2" eb="3">
      <t>イ</t>
    </rPh>
    <rPh sb="4" eb="6">
      <t>ヤマグチ</t>
    </rPh>
    <rPh sb="9" eb="10">
      <t>コ</t>
    </rPh>
    <rPh sb="10" eb="11">
      <t>オオ</t>
    </rPh>
    <phoneticPr fontId="3"/>
  </si>
  <si>
    <t>５位</t>
    <rPh sb="1" eb="2">
      <t>イ</t>
    </rPh>
    <phoneticPr fontId="3"/>
  </si>
  <si>
    <t>8位</t>
    <rPh sb="1" eb="2">
      <t>イ</t>
    </rPh>
    <phoneticPr fontId="3"/>
  </si>
  <si>
    <t>　　く引き離している</t>
    <rPh sb="3" eb="4">
      <t>ヒ</t>
    </rPh>
    <rPh sb="5" eb="6">
      <t>ハナ</t>
    </rPh>
    <phoneticPr fontId="3"/>
  </si>
  <si>
    <t>Ａ社が４年前に販売したマンションの市外購入者割合</t>
    <rPh sb="1" eb="2">
      <t>シャ</t>
    </rPh>
    <rPh sb="4" eb="6">
      <t>ネンマエ</t>
    </rPh>
    <rPh sb="7" eb="9">
      <t>ハンバイ</t>
    </rPh>
    <rPh sb="17" eb="19">
      <t>シガイ</t>
    </rPh>
    <rPh sb="19" eb="22">
      <t>コウニュウシャ</t>
    </rPh>
    <rPh sb="22" eb="24">
      <t>ワリアイ</t>
    </rPh>
    <phoneticPr fontId="3"/>
  </si>
  <si>
    <t>　⑲左記は大手住宅メーカーに聞き</t>
    <rPh sb="2" eb="4">
      <t>サキ</t>
    </rPh>
    <rPh sb="5" eb="7">
      <t>オオテ</t>
    </rPh>
    <rPh sb="7" eb="9">
      <t>ジュウタク</t>
    </rPh>
    <rPh sb="14" eb="15">
      <t>キ</t>
    </rPh>
    <phoneticPr fontId="3"/>
  </si>
  <si>
    <t>Ａ社が最近販売したマンションの市外購入者割合</t>
    <rPh sb="1" eb="2">
      <t>シャ</t>
    </rPh>
    <rPh sb="3" eb="5">
      <t>サイキン</t>
    </rPh>
    <rPh sb="5" eb="7">
      <t>ハンバイ</t>
    </rPh>
    <rPh sb="15" eb="17">
      <t>シガイ</t>
    </rPh>
    <rPh sb="17" eb="20">
      <t>コウニュウシャ</t>
    </rPh>
    <rPh sb="20" eb="22">
      <t>ワリアイ</t>
    </rPh>
    <phoneticPr fontId="3"/>
  </si>
  <si>
    <t>　　取りしたもの</t>
    <rPh sb="2" eb="3">
      <t>ト</t>
    </rPh>
    <phoneticPr fontId="3"/>
  </si>
  <si>
    <t>Ｂ社が３年前に建設した戸建ての市外販売割合</t>
    <rPh sb="1" eb="2">
      <t>シャ</t>
    </rPh>
    <rPh sb="4" eb="5">
      <t>ネン</t>
    </rPh>
    <rPh sb="5" eb="6">
      <t>マエ</t>
    </rPh>
    <rPh sb="7" eb="9">
      <t>ケンセツ</t>
    </rPh>
    <rPh sb="11" eb="13">
      <t>コダ</t>
    </rPh>
    <rPh sb="15" eb="17">
      <t>シガイ</t>
    </rPh>
    <rPh sb="17" eb="19">
      <t>ハンバイ</t>
    </rPh>
    <rPh sb="19" eb="21">
      <t>ワリアイ</t>
    </rPh>
    <phoneticPr fontId="3"/>
  </si>
  <si>
    <t>　　マンションは戸建てに比較して</t>
    <rPh sb="8" eb="10">
      <t>コダ</t>
    </rPh>
    <rPh sb="12" eb="14">
      <t>ヒカク</t>
    </rPh>
    <phoneticPr fontId="3"/>
  </si>
  <si>
    <t>Ｃ社が１年前に建設した戸建ての市外販売割合</t>
    <rPh sb="1" eb="2">
      <t>シャ</t>
    </rPh>
    <rPh sb="4" eb="5">
      <t>ネン</t>
    </rPh>
    <rPh sb="5" eb="6">
      <t>マエ</t>
    </rPh>
    <rPh sb="7" eb="9">
      <t>ケンセツ</t>
    </rPh>
    <rPh sb="11" eb="13">
      <t>コダ</t>
    </rPh>
    <rPh sb="15" eb="17">
      <t>シガイ</t>
    </rPh>
    <rPh sb="17" eb="19">
      <t>ハンバイ</t>
    </rPh>
    <rPh sb="19" eb="21">
      <t>ワリアイ</t>
    </rPh>
    <phoneticPr fontId="3"/>
  </si>
  <si>
    <t>　　市外からの移入者が多い傾向に</t>
    <rPh sb="2" eb="3">
      <t>シ</t>
    </rPh>
    <rPh sb="3" eb="4">
      <t>ソト</t>
    </rPh>
    <rPh sb="7" eb="9">
      <t>イニュウ</t>
    </rPh>
    <rPh sb="9" eb="10">
      <t>シャ</t>
    </rPh>
    <rPh sb="11" eb="12">
      <t>オオ</t>
    </rPh>
    <rPh sb="13" eb="15">
      <t>ケイコウ</t>
    </rPh>
    <phoneticPr fontId="3"/>
  </si>
  <si>
    <t>Ｄ社が１年前に建設した戸建ての市外販売割合</t>
    <rPh sb="1" eb="2">
      <t>シャ</t>
    </rPh>
    <rPh sb="4" eb="5">
      <t>ネン</t>
    </rPh>
    <rPh sb="5" eb="6">
      <t>マエ</t>
    </rPh>
    <rPh sb="7" eb="9">
      <t>ケンセツ</t>
    </rPh>
    <rPh sb="11" eb="13">
      <t>コダ</t>
    </rPh>
    <rPh sb="15" eb="17">
      <t>シガイ</t>
    </rPh>
    <rPh sb="17" eb="19">
      <t>ハンバイ</t>
    </rPh>
    <rPh sb="19" eb="21">
      <t>ワリアイ</t>
    </rPh>
    <phoneticPr fontId="3"/>
  </si>
  <si>
    <t>　　傾向にあるという</t>
    <rPh sb="2" eb="4">
      <t>ケイコウ</t>
    </rPh>
    <phoneticPr fontId="3"/>
  </si>
  <si>
    <t>№.１０・５年間事業所数と従業員数推移</t>
    <rPh sb="6" eb="8">
      <t>ネンカン</t>
    </rPh>
    <rPh sb="8" eb="11">
      <t>ジギョウショ</t>
    </rPh>
    <rPh sb="11" eb="12">
      <t>スウ</t>
    </rPh>
    <rPh sb="13" eb="16">
      <t>ジュウギョウイン</t>
    </rPh>
    <rPh sb="16" eb="17">
      <t>スウ</t>
    </rPh>
    <rPh sb="17" eb="19">
      <t>スイイ</t>
    </rPh>
    <phoneticPr fontId="3"/>
  </si>
  <si>
    <t>〔経済センサス・単位：人〕</t>
    <rPh sb="1" eb="3">
      <t>ケイザイ</t>
    </rPh>
    <rPh sb="8" eb="10">
      <t>タンイ</t>
    </rPh>
    <rPh sb="11" eb="12">
      <t>ニン</t>
    </rPh>
    <phoneticPr fontId="3"/>
  </si>
  <si>
    <t>０９年事業所数</t>
    <rPh sb="2" eb="3">
      <t>ネン</t>
    </rPh>
    <rPh sb="3" eb="6">
      <t>ジギョウショ</t>
    </rPh>
    <rPh sb="6" eb="7">
      <t>スウ</t>
    </rPh>
    <phoneticPr fontId="3"/>
  </si>
  <si>
    <t>　⑳事業所…県内比では減</t>
    <rPh sb="2" eb="5">
      <t>ジギョウショ</t>
    </rPh>
    <rPh sb="6" eb="8">
      <t>ケンナイ</t>
    </rPh>
    <rPh sb="8" eb="9">
      <t>ヒ</t>
    </rPh>
    <rPh sb="11" eb="12">
      <t>ゲン</t>
    </rPh>
    <phoneticPr fontId="3"/>
  </si>
  <si>
    <t>同１４年</t>
    <rPh sb="0" eb="1">
      <t>ドウ</t>
    </rPh>
    <rPh sb="3" eb="4">
      <t>ネン</t>
    </rPh>
    <phoneticPr fontId="3"/>
  </si>
  <si>
    <t>　　少幅が小さいがそれで</t>
    <rPh sb="2" eb="3">
      <t>ショウ</t>
    </rPh>
    <rPh sb="3" eb="4">
      <t>ハバ</t>
    </rPh>
    <rPh sb="5" eb="6">
      <t>チイ</t>
    </rPh>
    <phoneticPr fontId="3"/>
  </si>
  <si>
    <t>増加率</t>
    <rPh sb="0" eb="2">
      <t>ゾウカ</t>
    </rPh>
    <rPh sb="2" eb="3">
      <t>リツ</t>
    </rPh>
    <phoneticPr fontId="3"/>
  </si>
  <si>
    <t>　　も全国数値に劣る</t>
    <rPh sb="3" eb="4">
      <t>ゼン</t>
    </rPh>
    <rPh sb="4" eb="5">
      <t>コク</t>
    </rPh>
    <rPh sb="5" eb="7">
      <t>スウチ</t>
    </rPh>
    <rPh sb="8" eb="9">
      <t>オト</t>
    </rPh>
    <phoneticPr fontId="3"/>
  </si>
  <si>
    <t>０９年従業員数</t>
    <rPh sb="2" eb="3">
      <t>ネン</t>
    </rPh>
    <rPh sb="3" eb="6">
      <t>ジュウギョウイン</t>
    </rPh>
    <rPh sb="6" eb="7">
      <t>スウ</t>
    </rPh>
    <phoneticPr fontId="3"/>
  </si>
  <si>
    <t>　㉑従業員数…上記同様で</t>
    <rPh sb="2" eb="5">
      <t>ジュウギョウイン</t>
    </rPh>
    <rPh sb="5" eb="6">
      <t>スウ</t>
    </rPh>
    <rPh sb="7" eb="9">
      <t>ジョウキ</t>
    </rPh>
    <rPh sb="9" eb="11">
      <t>ドウヨウ</t>
    </rPh>
    <phoneticPr fontId="3"/>
  </si>
  <si>
    <t>　　あり、当市の社会増と</t>
    <rPh sb="5" eb="7">
      <t>トウシ</t>
    </rPh>
    <rPh sb="8" eb="11">
      <t>シャカイゾウ</t>
    </rPh>
    <phoneticPr fontId="3"/>
  </si>
  <si>
    <t>　　企業活動との連関は？</t>
    <rPh sb="2" eb="4">
      <t>キギョウ</t>
    </rPh>
    <rPh sb="4" eb="6">
      <t>カツドウ</t>
    </rPh>
    <rPh sb="8" eb="10">
      <t>レンカン</t>
    </rPh>
    <phoneticPr fontId="3"/>
  </si>
  <si>
    <t>№.１１・８０歳以上年齢５年間推移</t>
    <rPh sb="7" eb="8">
      <t>サイ</t>
    </rPh>
    <rPh sb="8" eb="10">
      <t>イジョウ</t>
    </rPh>
    <rPh sb="10" eb="12">
      <t>ネンレイ</t>
    </rPh>
    <rPh sb="13" eb="15">
      <t>ネンカン</t>
    </rPh>
    <rPh sb="15" eb="17">
      <t>スイイ</t>
    </rPh>
    <phoneticPr fontId="3"/>
  </si>
  <si>
    <t>男性</t>
    <rPh sb="0" eb="1">
      <t>オトコ</t>
    </rPh>
    <rPh sb="1" eb="2">
      <t>セイ</t>
    </rPh>
    <phoneticPr fontId="3"/>
  </si>
  <si>
    <t>女性</t>
    <rPh sb="0" eb="1">
      <t>オンナ</t>
    </rPh>
    <rPh sb="1" eb="2">
      <t>セイ</t>
    </rPh>
    <phoneticPr fontId="3"/>
  </si>
  <si>
    <t>男女差</t>
    <rPh sb="0" eb="2">
      <t>ダンジョ</t>
    </rPh>
    <rPh sb="2" eb="3">
      <t>サ</t>
    </rPh>
    <phoneticPr fontId="3"/>
  </si>
  <si>
    <t>　㉒８０歳以上人口が５年で６２７</t>
    <rPh sb="4" eb="5">
      <t>サイ</t>
    </rPh>
    <rPh sb="5" eb="7">
      <t>イジョウ</t>
    </rPh>
    <rPh sb="7" eb="9">
      <t>ジンコウ</t>
    </rPh>
    <rPh sb="11" eb="12">
      <t>ネン</t>
    </rPh>
    <phoneticPr fontId="3"/>
  </si>
  <si>
    <t>１４年１２月末</t>
    <rPh sb="2" eb="3">
      <t>ネン</t>
    </rPh>
    <rPh sb="5" eb="6">
      <t>ガツ</t>
    </rPh>
    <rPh sb="6" eb="7">
      <t>マツ</t>
    </rPh>
    <phoneticPr fontId="3"/>
  </si>
  <si>
    <t>　　人増。うち女性が３２１人多い</t>
    <rPh sb="2" eb="3">
      <t>ニン</t>
    </rPh>
    <rPh sb="3" eb="4">
      <t>フ</t>
    </rPh>
    <rPh sb="7" eb="9">
      <t>ジョセイ</t>
    </rPh>
    <rPh sb="13" eb="14">
      <t>ニン</t>
    </rPh>
    <rPh sb="14" eb="15">
      <t>オオ</t>
    </rPh>
    <phoneticPr fontId="3"/>
  </si>
  <si>
    <t>０９年１２月末</t>
    <rPh sb="2" eb="3">
      <t>ネン</t>
    </rPh>
    <rPh sb="5" eb="6">
      <t>ガツ</t>
    </rPh>
    <rPh sb="6" eb="7">
      <t>マツ</t>
    </rPh>
    <phoneticPr fontId="3"/>
  </si>
  <si>
    <t>　　⑧のとおり男性の死亡者数が女</t>
    <rPh sb="7" eb="8">
      <t>オトコ</t>
    </rPh>
    <rPh sb="8" eb="9">
      <t>セイ</t>
    </rPh>
    <rPh sb="10" eb="12">
      <t>シボウ</t>
    </rPh>
    <rPh sb="12" eb="13">
      <t>シャ</t>
    </rPh>
    <rPh sb="13" eb="14">
      <t>スウ</t>
    </rPh>
    <rPh sb="15" eb="16">
      <t>オンナ</t>
    </rPh>
    <phoneticPr fontId="3"/>
  </si>
  <si>
    <t>５年間の増減</t>
    <rPh sb="1" eb="3">
      <t>ネンカン</t>
    </rPh>
    <rPh sb="4" eb="6">
      <t>ゾウゲン</t>
    </rPh>
    <phoneticPr fontId="3"/>
  </si>
  <si>
    <t>　　性の死亡数を上回る状況にある</t>
    <rPh sb="2" eb="3">
      <t>セイ</t>
    </rPh>
    <rPh sb="4" eb="7">
      <t>シボウスウ</t>
    </rPh>
    <rPh sb="8" eb="10">
      <t>ウワマワ</t>
    </rPh>
    <rPh sb="11" eb="13">
      <t>ジョウキョウ</t>
    </rPh>
    <phoneticPr fontId="3"/>
  </si>
  <si>
    <t>㉓１０年国勢調査では高齢者の単身世帯数は２４５７軒。１５年国調は未発表であるが、この８０</t>
    <rPh sb="3" eb="4">
      <t>ネン</t>
    </rPh>
    <rPh sb="4" eb="6">
      <t>コクセイ</t>
    </rPh>
    <rPh sb="6" eb="8">
      <t>チョウサ</t>
    </rPh>
    <rPh sb="10" eb="13">
      <t>コウレイシャ</t>
    </rPh>
    <rPh sb="14" eb="16">
      <t>タンシン</t>
    </rPh>
    <rPh sb="16" eb="18">
      <t>セタイ</t>
    </rPh>
    <rPh sb="18" eb="19">
      <t>スウ</t>
    </rPh>
    <rPh sb="24" eb="25">
      <t>ノキ</t>
    </rPh>
    <rPh sb="28" eb="29">
      <t>ネン</t>
    </rPh>
    <rPh sb="29" eb="31">
      <t>コクチョウ</t>
    </rPh>
    <rPh sb="32" eb="35">
      <t>ミハッピョウ</t>
    </rPh>
    <phoneticPr fontId="3"/>
  </si>
  <si>
    <t>　歳以上の男女のアンバランスをみると、女性の高齢単身者世帯が相当増加していると想像される</t>
    <rPh sb="1" eb="2">
      <t>サイ</t>
    </rPh>
    <rPh sb="2" eb="4">
      <t>イジョウ</t>
    </rPh>
    <rPh sb="5" eb="7">
      <t>ダンジョ</t>
    </rPh>
    <rPh sb="19" eb="21">
      <t>ジョセイ</t>
    </rPh>
    <rPh sb="22" eb="24">
      <t>コウレイ</t>
    </rPh>
    <rPh sb="24" eb="26">
      <t>タンシン</t>
    </rPh>
    <rPh sb="26" eb="27">
      <t>シャ</t>
    </rPh>
    <rPh sb="27" eb="29">
      <t>セタイ</t>
    </rPh>
    <rPh sb="30" eb="32">
      <t>ソウトウ</t>
    </rPh>
    <rPh sb="32" eb="34">
      <t>ゾウカ</t>
    </rPh>
    <rPh sb="39" eb="41">
      <t>ソウゾウ</t>
    </rPh>
    <phoneticPr fontId="3"/>
  </si>
  <si>
    <t>№.１２・男女比率（男性÷女性・％）</t>
    <rPh sb="5" eb="7">
      <t>ダンジョ</t>
    </rPh>
    <rPh sb="7" eb="9">
      <t>ヒリツ</t>
    </rPh>
    <rPh sb="10" eb="12">
      <t>ダンセイ</t>
    </rPh>
    <rPh sb="13" eb="15">
      <t>ジョセイ</t>
    </rPh>
    <phoneticPr fontId="3"/>
  </si>
  <si>
    <t>〔１６年1月住基台帳・単位：％〕</t>
    <rPh sb="3" eb="4">
      <t>ネン</t>
    </rPh>
    <rPh sb="5" eb="6">
      <t>ガツ</t>
    </rPh>
    <rPh sb="6" eb="8">
      <t>ジュウキ</t>
    </rPh>
    <rPh sb="8" eb="10">
      <t>ダイチョウ</t>
    </rPh>
    <rPh sb="11" eb="13">
      <t>タンイ</t>
    </rPh>
    <phoneticPr fontId="3"/>
  </si>
  <si>
    <t>　㉔全国的に男性が女性を</t>
    <rPh sb="2" eb="5">
      <t>ゼンコクテキ</t>
    </rPh>
    <rPh sb="6" eb="8">
      <t>ダンセイ</t>
    </rPh>
    <rPh sb="9" eb="11">
      <t>ジョセイ</t>
    </rPh>
    <phoneticPr fontId="3"/>
  </si>
  <si>
    <t>９歳まで</t>
    <rPh sb="1" eb="2">
      <t>サイ</t>
    </rPh>
    <phoneticPr fontId="3"/>
  </si>
  <si>
    <t>　　上回っている</t>
    <rPh sb="2" eb="3">
      <t>ウエ</t>
    </rPh>
    <rPh sb="3" eb="4">
      <t>マワ</t>
    </rPh>
    <phoneticPr fontId="3"/>
  </si>
  <si>
    <t>１０歳台</t>
    <rPh sb="2" eb="3">
      <t>サイ</t>
    </rPh>
    <rPh sb="3" eb="4">
      <t>ダイ</t>
    </rPh>
    <phoneticPr fontId="3"/>
  </si>
  <si>
    <t>　㉕周南３市の２０歳台は</t>
    <rPh sb="2" eb="4">
      <t>シュウナン</t>
    </rPh>
    <rPh sb="5" eb="6">
      <t>シ</t>
    </rPh>
    <rPh sb="9" eb="10">
      <t>サイ</t>
    </rPh>
    <rPh sb="10" eb="11">
      <t>ダイ</t>
    </rPh>
    <phoneticPr fontId="3"/>
  </si>
  <si>
    <t>２０歳台</t>
    <rPh sb="2" eb="3">
      <t>サイ</t>
    </rPh>
    <rPh sb="3" eb="4">
      <t>ダイ</t>
    </rPh>
    <phoneticPr fontId="3"/>
  </si>
  <si>
    <t>　　女性の市外流出のため</t>
    <rPh sb="2" eb="4">
      <t>ジョセイ</t>
    </rPh>
    <rPh sb="5" eb="7">
      <t>シガイ</t>
    </rPh>
    <rPh sb="7" eb="9">
      <t>リュウシュツ</t>
    </rPh>
    <phoneticPr fontId="3"/>
  </si>
  <si>
    <t>３０歳台</t>
    <rPh sb="2" eb="3">
      <t>サイ</t>
    </rPh>
    <rPh sb="3" eb="4">
      <t>ダイ</t>
    </rPh>
    <phoneticPr fontId="3"/>
  </si>
  <si>
    <t>　　か異常値になっている</t>
    <rPh sb="3" eb="5">
      <t>イジョウ</t>
    </rPh>
    <rPh sb="5" eb="6">
      <t>チ</t>
    </rPh>
    <phoneticPr fontId="3"/>
  </si>
  <si>
    <t>４０歳台</t>
    <rPh sb="2" eb="3">
      <t>サイ</t>
    </rPh>
    <rPh sb="3" eb="4">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</si>
</sst>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0%"/>
    <numFmt numFmtId="178" formatCode="0.0"/>
  </numFmts>
  <fonts count="21" x14ac:knownFonts="1">
    <font>
      <sz val="11"/>
      <color theme="1"/>
      <name val="ＭＳ Ｐゴシック"/>
      <family val="2"/>
      <charset val="128"/>
      <scheme val="minor"/>
    </font>
    <font>
      <sz val="11"/>
      <color theme="1"/>
      <name val="ＭＳ Ｐゴシック"/>
      <family val="2"/>
      <charset val="128"/>
      <scheme val="minor"/>
    </font>
    <font>
      <sz val="16"/>
      <color theme="1"/>
      <name val="HGS創英ﾌﾟﾚｾﾞﾝｽEB"/>
      <family val="1"/>
      <charset val="128"/>
    </font>
    <font>
      <sz val="6"/>
      <name val="ＭＳ Ｐゴシック"/>
      <family val="2"/>
      <charset val="128"/>
      <scheme val="minor"/>
    </font>
    <font>
      <sz val="9"/>
      <color theme="1"/>
      <name val="HGS創英ﾌﾟﾚｾﾞﾝｽEB"/>
      <family val="1"/>
      <charset val="128"/>
    </font>
    <font>
      <sz val="11"/>
      <color theme="1"/>
      <name val="HGS創英ﾌﾟﾚｾﾞﾝｽEB"/>
      <family val="1"/>
      <charset val="128"/>
    </font>
    <font>
      <sz val="10"/>
      <color theme="1"/>
      <name val="HGS創英ﾌﾟﾚｾﾞﾝｽEB"/>
      <family val="1"/>
      <charset val="128"/>
    </font>
    <font>
      <sz val="12"/>
      <color theme="1"/>
      <name val="HGS創英ﾌﾟﾚｾﾞﾝｽEB"/>
      <family val="1"/>
      <charset val="128"/>
    </font>
    <font>
      <b/>
      <sz val="12"/>
      <color theme="1"/>
      <name val="HGS創英ﾌﾟﾚｾﾞﾝｽEB"/>
      <family val="1"/>
      <charset val="128"/>
    </font>
    <font>
      <b/>
      <sz val="11"/>
      <color theme="1"/>
      <name val="HGS創英ﾌﾟﾚｾﾞﾝｽEB"/>
      <family val="1"/>
      <charset val="128"/>
    </font>
    <font>
      <b/>
      <sz val="10"/>
      <color theme="1"/>
      <name val="HGS創英ﾌﾟﾚｾﾞﾝｽEB"/>
      <family val="1"/>
      <charset val="128"/>
    </font>
    <font>
      <i/>
      <sz val="8"/>
      <color theme="1"/>
      <name val="HGS創英ﾌﾟﾚｾﾞﾝｽEB"/>
      <family val="1"/>
      <charset val="128"/>
    </font>
    <font>
      <b/>
      <sz val="12"/>
      <name val="HGS創英ﾌﾟﾚｾﾞﾝｽEB"/>
      <family val="1"/>
      <charset val="128"/>
    </font>
    <font>
      <sz val="12"/>
      <name val="HGS創英ﾌﾟﾚｾﾞﾝｽEB"/>
      <family val="1"/>
      <charset val="128"/>
    </font>
    <font>
      <sz val="20"/>
      <color theme="1"/>
      <name val="HGS創英ﾌﾟﾚｾﾞﾝｽEB"/>
      <family val="1"/>
      <charset val="128"/>
    </font>
    <font>
      <b/>
      <sz val="14"/>
      <color theme="1"/>
      <name val="HGS創英ﾌﾟﾚｾﾞﾝｽEB"/>
      <family val="1"/>
      <charset val="128"/>
    </font>
    <font>
      <sz val="12"/>
      <color theme="1"/>
      <name val="ＭＳ Ｐゴシック"/>
      <family val="2"/>
      <charset val="128"/>
      <scheme val="minor"/>
    </font>
    <font>
      <sz val="9"/>
      <color theme="1"/>
      <name val="ＭＳ Ｐゴシック"/>
      <family val="2"/>
      <charset val="128"/>
      <scheme val="minor"/>
    </font>
    <font>
      <sz val="8"/>
      <color theme="1"/>
      <name val="HGS創英ﾌﾟﾚｾﾞﾝｽEB"/>
      <family val="1"/>
      <charset val="128"/>
    </font>
    <font>
      <i/>
      <sz val="11"/>
      <color theme="1"/>
      <name val="HGS創英ﾌﾟﾚｾﾞﾝｽEB"/>
      <family val="1"/>
      <charset val="128"/>
    </font>
    <font>
      <sz val="14"/>
      <color theme="1"/>
      <name val="HGS創英ﾌﾟﾚｾﾞﾝｽEB"/>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176" fontId="5" fillId="0" borderId="0" xfId="1" applyNumberFormat="1" applyFont="1">
      <alignment vertical="center"/>
    </xf>
    <xf numFmtId="0" fontId="6" fillId="0" borderId="0" xfId="0" applyFont="1">
      <alignment vertical="center"/>
    </xf>
    <xf numFmtId="0" fontId="2" fillId="0" borderId="0" xfId="0" applyFont="1" applyBorder="1" applyAlignment="1">
      <alignment horizontal="left"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3" xfId="1" applyNumberFormat="1" applyFont="1" applyBorder="1" applyAlignment="1">
      <alignment horizontal="center" vertical="center" wrapText="1"/>
    </xf>
    <xf numFmtId="0" fontId="5" fillId="0" borderId="0" xfId="0" applyFont="1" applyAlignment="1">
      <alignment vertical="center" wrapText="1"/>
    </xf>
    <xf numFmtId="0" fontId="8" fillId="0" borderId="4" xfId="0" applyFont="1" applyBorder="1">
      <alignment vertical="center"/>
    </xf>
    <xf numFmtId="0" fontId="5" fillId="0" borderId="5" xfId="0" applyFont="1" applyBorder="1">
      <alignment vertical="center"/>
    </xf>
    <xf numFmtId="0" fontId="8" fillId="0" borderId="5" xfId="0" applyFont="1" applyBorder="1">
      <alignment vertical="center"/>
    </xf>
    <xf numFmtId="177" fontId="8" fillId="0" borderId="0" xfId="0" applyNumberFormat="1" applyFont="1" applyBorder="1">
      <alignment vertical="center"/>
    </xf>
    <xf numFmtId="176" fontId="8" fillId="0" borderId="6" xfId="1" applyNumberFormat="1" applyFont="1" applyBorder="1">
      <alignment vertical="center"/>
    </xf>
    <xf numFmtId="0" fontId="8" fillId="0" borderId="7" xfId="0" applyFont="1" applyBorder="1">
      <alignment vertical="center"/>
    </xf>
    <xf numFmtId="0" fontId="5" fillId="0" borderId="8" xfId="0" applyFont="1" applyBorder="1">
      <alignment vertical="center"/>
    </xf>
    <xf numFmtId="0" fontId="8" fillId="2" borderId="8" xfId="0" applyFont="1" applyFill="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0" fontId="8" fillId="0" borderId="8" xfId="0" applyFont="1" applyBorder="1">
      <alignment vertical="center"/>
    </xf>
    <xf numFmtId="176" fontId="8" fillId="0" borderId="8" xfId="1" applyNumberFormat="1" applyFont="1" applyBorder="1">
      <alignment vertical="center"/>
    </xf>
    <xf numFmtId="177" fontId="8" fillId="2" borderId="9" xfId="0" applyNumberFormat="1" applyFont="1" applyFill="1" applyBorder="1">
      <alignment vertical="center"/>
    </xf>
    <xf numFmtId="0" fontId="8" fillId="0" borderId="7" xfId="0" applyFont="1" applyBorder="1" applyAlignment="1">
      <alignment vertical="center" wrapText="1"/>
    </xf>
    <xf numFmtId="176" fontId="8" fillId="0" borderId="9" xfId="1" applyNumberFormat="1" applyFont="1" applyBorder="1">
      <alignment vertical="center"/>
    </xf>
    <xf numFmtId="177" fontId="8" fillId="2" borderId="9" xfId="1" applyNumberFormat="1" applyFont="1" applyFill="1" applyBorder="1">
      <alignment vertical="center"/>
    </xf>
    <xf numFmtId="177" fontId="8" fillId="0" borderId="9" xfId="1" applyNumberFormat="1" applyFont="1" applyBorder="1">
      <alignment vertical="center"/>
    </xf>
    <xf numFmtId="0" fontId="8" fillId="0" borderId="10" xfId="0" applyFont="1" applyBorder="1">
      <alignment vertical="center"/>
    </xf>
    <xf numFmtId="177" fontId="8" fillId="3" borderId="8" xfId="1" applyNumberFormat="1" applyFont="1" applyFill="1" applyBorder="1">
      <alignment vertical="center"/>
    </xf>
    <xf numFmtId="0" fontId="8" fillId="0" borderId="11" xfId="0" applyFont="1" applyBorder="1">
      <alignment vertical="center"/>
    </xf>
    <xf numFmtId="0" fontId="5" fillId="0" borderId="0" xfId="0" applyFont="1" applyBorder="1">
      <alignment vertical="center"/>
    </xf>
    <xf numFmtId="0" fontId="8" fillId="0" borderId="0" xfId="0" applyFont="1" applyBorder="1">
      <alignment vertical="center"/>
    </xf>
    <xf numFmtId="176" fontId="8" fillId="0" borderId="12" xfId="1" applyNumberFormat="1" applyFont="1" applyBorder="1">
      <alignment vertical="center"/>
    </xf>
    <xf numFmtId="0" fontId="9" fillId="0" borderId="8" xfId="0" applyFont="1" applyBorder="1">
      <alignment vertical="center"/>
    </xf>
    <xf numFmtId="9" fontId="8" fillId="0" borderId="8" xfId="0" applyNumberFormat="1" applyFont="1" applyBorder="1">
      <alignment vertical="center"/>
    </xf>
    <xf numFmtId="0" fontId="9" fillId="0" borderId="13" xfId="0" applyFont="1" applyBorder="1">
      <alignment vertical="center"/>
    </xf>
    <xf numFmtId="0" fontId="8" fillId="0" borderId="14" xfId="0" applyFont="1" applyBorder="1">
      <alignment vertical="center"/>
    </xf>
    <xf numFmtId="0" fontId="7" fillId="0" borderId="15" xfId="0" applyFont="1" applyBorder="1">
      <alignment vertical="center"/>
    </xf>
    <xf numFmtId="0" fontId="9" fillId="0" borderId="16" xfId="0" applyFont="1" applyBorder="1">
      <alignment vertical="center"/>
    </xf>
    <xf numFmtId="0" fontId="10" fillId="0" borderId="8" xfId="0" applyFont="1" applyBorder="1">
      <alignment vertical="center"/>
    </xf>
    <xf numFmtId="0" fontId="7" fillId="0" borderId="17" xfId="0" applyFont="1" applyBorder="1">
      <alignment vertical="center"/>
    </xf>
    <xf numFmtId="0" fontId="9" fillId="0" borderId="18" xfId="0" applyFont="1" applyBorder="1">
      <alignment vertical="center"/>
    </xf>
    <xf numFmtId="0" fontId="10" fillId="0" borderId="18" xfId="0" applyFont="1" applyBorder="1">
      <alignment vertical="center"/>
    </xf>
    <xf numFmtId="9" fontId="8" fillId="0" borderId="18" xfId="0" applyNumberFormat="1" applyFont="1" applyBorder="1">
      <alignment vertical="center"/>
    </xf>
    <xf numFmtId="0" fontId="9" fillId="0" borderId="19" xfId="0" applyFont="1" applyBorder="1">
      <alignment vertical="center"/>
    </xf>
    <xf numFmtId="0" fontId="8" fillId="0" borderId="20" xfId="0" applyFont="1" applyBorder="1">
      <alignment vertical="center"/>
    </xf>
    <xf numFmtId="0" fontId="8" fillId="0" borderId="18" xfId="0" applyFont="1" applyBorder="1">
      <alignment vertical="center"/>
    </xf>
    <xf numFmtId="176" fontId="8" fillId="0" borderId="21" xfId="1" applyNumberFormat="1" applyFont="1" applyBorder="1">
      <alignment vertical="center"/>
    </xf>
    <xf numFmtId="0" fontId="4" fillId="0" borderId="0" xfId="0" applyFont="1" applyBorder="1">
      <alignment vertical="center"/>
    </xf>
    <xf numFmtId="9" fontId="5" fillId="0" borderId="0" xfId="0" applyNumberFormat="1" applyFont="1" applyBorder="1">
      <alignment vertical="center"/>
    </xf>
    <xf numFmtId="176" fontId="5" fillId="0" borderId="0" xfId="1" applyNumberFormat="1" applyFont="1" applyBorder="1">
      <alignment vertical="center"/>
    </xf>
    <xf numFmtId="0" fontId="7" fillId="0" borderId="0" xfId="0" applyFont="1" applyBorder="1">
      <alignment vertical="center"/>
    </xf>
    <xf numFmtId="0" fontId="8" fillId="0" borderId="0" xfId="0" applyFont="1">
      <alignment vertical="center"/>
    </xf>
    <xf numFmtId="0" fontId="11" fillId="0" borderId="0" xfId="0" applyFont="1" applyAlignment="1">
      <alignment horizontal="right" vertical="center"/>
    </xf>
    <xf numFmtId="38" fontId="2" fillId="0" borderId="0" xfId="1" applyFont="1" applyAlignment="1">
      <alignment horizontal="left" vertical="center"/>
    </xf>
    <xf numFmtId="38" fontId="5" fillId="0" borderId="0" xfId="1" applyFont="1">
      <alignment vertical="center"/>
    </xf>
    <xf numFmtId="38" fontId="8" fillId="0" borderId="22" xfId="1" applyFont="1" applyBorder="1" applyAlignment="1">
      <alignment horizontal="center" wrapText="1"/>
    </xf>
    <xf numFmtId="38" fontId="8" fillId="0" borderId="23" xfId="1" applyFont="1" applyBorder="1" applyAlignment="1">
      <alignment horizontal="center" wrapText="1"/>
    </xf>
    <xf numFmtId="38" fontId="8" fillId="0" borderId="0" xfId="1" applyFont="1" applyBorder="1" applyAlignment="1">
      <alignment vertical="top"/>
    </xf>
    <xf numFmtId="38" fontId="8" fillId="0" borderId="0" xfId="1" applyFont="1" applyBorder="1" applyAlignment="1">
      <alignment vertical="top" wrapText="1"/>
    </xf>
    <xf numFmtId="38" fontId="12" fillId="0" borderId="13" xfId="1" applyFont="1" applyFill="1" applyBorder="1" applyAlignment="1">
      <alignment horizontal="center" vertical="center" wrapText="1"/>
    </xf>
    <xf numFmtId="38" fontId="12" fillId="0" borderId="24" xfId="1" applyFont="1" applyFill="1" applyBorder="1" applyAlignment="1">
      <alignment horizontal="center" vertical="center" wrapText="1"/>
    </xf>
    <xf numFmtId="38" fontId="12" fillId="0" borderId="14" xfId="1" applyFont="1" applyFill="1" applyBorder="1" applyAlignment="1">
      <alignment horizontal="center" vertical="center" wrapText="1"/>
    </xf>
    <xf numFmtId="38" fontId="8" fillId="0" borderId="25" xfId="1" applyFont="1" applyBorder="1" applyAlignment="1">
      <alignment horizontal="center" wrapText="1"/>
    </xf>
    <xf numFmtId="38" fontId="8" fillId="0" borderId="26" xfId="1" applyFont="1" applyBorder="1" applyAlignment="1">
      <alignment horizontal="center" wrapText="1"/>
    </xf>
    <xf numFmtId="38" fontId="8" fillId="0" borderId="25" xfId="1" applyFont="1" applyBorder="1" applyAlignment="1">
      <alignment vertical="top"/>
    </xf>
    <xf numFmtId="38" fontId="12" fillId="0" borderId="5" xfId="1" applyFont="1" applyFill="1" applyBorder="1" applyAlignment="1">
      <alignment horizontal="center" vertical="top"/>
    </xf>
    <xf numFmtId="38" fontId="8" fillId="0" borderId="5" xfId="1" applyFont="1" applyBorder="1" applyAlignment="1">
      <alignment horizontal="center" vertical="top"/>
    </xf>
    <xf numFmtId="38" fontId="8" fillId="0" borderId="8" xfId="1" applyFont="1" applyBorder="1" applyAlignment="1">
      <alignment horizontal="center" vertical="top"/>
    </xf>
    <xf numFmtId="38" fontId="5" fillId="0" borderId="5" xfId="1" applyFont="1" applyBorder="1">
      <alignment vertical="center"/>
    </xf>
    <xf numFmtId="38" fontId="5" fillId="0" borderId="0" xfId="1" applyFont="1" applyBorder="1">
      <alignment vertical="center"/>
    </xf>
    <xf numFmtId="38" fontId="13" fillId="2" borderId="5" xfId="1" applyFont="1" applyFill="1" applyBorder="1">
      <alignment vertical="center"/>
    </xf>
    <xf numFmtId="176" fontId="5" fillId="2" borderId="5" xfId="1" applyNumberFormat="1" applyFont="1" applyFill="1" applyBorder="1">
      <alignment vertical="center"/>
    </xf>
    <xf numFmtId="176" fontId="5" fillId="0" borderId="5" xfId="1" applyNumberFormat="1" applyFont="1" applyBorder="1">
      <alignment vertical="center"/>
    </xf>
    <xf numFmtId="38" fontId="13" fillId="0" borderId="5" xfId="1" applyFont="1" applyFill="1" applyBorder="1">
      <alignment vertical="center"/>
    </xf>
    <xf numFmtId="38" fontId="5" fillId="0" borderId="8" xfId="1" applyFont="1" applyBorder="1">
      <alignment vertical="center"/>
    </xf>
    <xf numFmtId="38" fontId="13" fillId="0" borderId="8" xfId="1" applyFont="1" applyFill="1" applyBorder="1">
      <alignment vertical="center"/>
    </xf>
    <xf numFmtId="38" fontId="5" fillId="2" borderId="8" xfId="1" applyFont="1" applyFill="1" applyBorder="1">
      <alignment vertical="center"/>
    </xf>
    <xf numFmtId="38" fontId="5" fillId="0" borderId="0" xfId="1" applyFont="1" applyFill="1" applyBorder="1">
      <alignment vertical="center"/>
    </xf>
    <xf numFmtId="176" fontId="5" fillId="0" borderId="8" xfId="1" applyNumberFormat="1" applyFont="1" applyBorder="1">
      <alignment vertical="center"/>
    </xf>
    <xf numFmtId="38" fontId="5" fillId="3" borderId="8" xfId="1" applyFont="1" applyFill="1" applyBorder="1">
      <alignment vertical="center"/>
    </xf>
    <xf numFmtId="176" fontId="5" fillId="3" borderId="8" xfId="1" applyNumberFormat="1" applyFont="1" applyFill="1" applyBorder="1">
      <alignment vertical="center"/>
    </xf>
    <xf numFmtId="176" fontId="5" fillId="2" borderId="8" xfId="1" applyNumberFormat="1" applyFont="1" applyFill="1" applyBorder="1">
      <alignment vertical="center"/>
    </xf>
    <xf numFmtId="38" fontId="13" fillId="2" borderId="8" xfId="1" applyFont="1" applyFill="1" applyBorder="1">
      <alignment vertical="center"/>
    </xf>
    <xf numFmtId="38" fontId="13" fillId="0" borderId="0" xfId="1" applyFont="1" applyFill="1" applyBorder="1">
      <alignment vertical="center"/>
    </xf>
    <xf numFmtId="38" fontId="5" fillId="0" borderId="0" xfId="1" applyFont="1" applyFill="1">
      <alignment vertical="center"/>
    </xf>
    <xf numFmtId="38" fontId="6" fillId="0" borderId="0" xfId="1" applyFont="1">
      <alignment vertical="center"/>
    </xf>
    <xf numFmtId="38" fontId="11" fillId="0" borderId="0" xfId="1" applyFont="1" applyAlignment="1">
      <alignment horizontal="right" vertical="center"/>
    </xf>
    <xf numFmtId="38" fontId="2" fillId="0" borderId="0" xfId="1" applyFont="1" applyFill="1" applyAlignment="1">
      <alignment horizontal="left" vertical="center"/>
    </xf>
    <xf numFmtId="38" fontId="5" fillId="0" borderId="0" xfId="1" applyFont="1" applyFill="1" applyAlignment="1">
      <alignment horizontal="center" vertical="center"/>
    </xf>
    <xf numFmtId="0" fontId="0" fillId="0" borderId="0" xfId="0" applyFont="1" applyFill="1">
      <alignment vertical="center"/>
    </xf>
    <xf numFmtId="38" fontId="6" fillId="0" borderId="0" xfId="1" applyFont="1" applyFill="1" applyAlignment="1">
      <alignment horizontal="right"/>
    </xf>
    <xf numFmtId="38" fontId="15" fillId="0" borderId="0" xfId="1" applyFont="1" applyFill="1" applyAlignment="1">
      <alignment horizontal="left" vertical="center"/>
    </xf>
    <xf numFmtId="0" fontId="4" fillId="0" borderId="0" xfId="0" applyFont="1" applyFill="1" applyAlignment="1">
      <alignment horizontal="right"/>
    </xf>
    <xf numFmtId="38" fontId="5" fillId="0" borderId="27" xfId="1" applyFont="1" applyFill="1" applyBorder="1" applyAlignment="1">
      <alignment horizontal="center" vertical="center" wrapText="1"/>
    </xf>
    <xf numFmtId="38" fontId="7" fillId="0" borderId="28" xfId="1" applyFont="1" applyFill="1" applyBorder="1" applyAlignment="1">
      <alignment horizontal="center" vertical="center" wrapText="1"/>
    </xf>
    <xf numFmtId="38" fontId="7" fillId="0" borderId="29" xfId="1" applyFont="1" applyFill="1" applyBorder="1" applyAlignment="1">
      <alignment horizontal="center" vertical="center" wrapText="1"/>
    </xf>
    <xf numFmtId="38" fontId="7" fillId="0" borderId="30" xfId="1" applyFont="1" applyFill="1" applyBorder="1" applyAlignment="1">
      <alignment horizontal="center" vertical="center" wrapText="1"/>
    </xf>
    <xf numFmtId="0" fontId="0" fillId="0" borderId="0" xfId="0" applyFont="1" applyFill="1" applyAlignment="1">
      <alignment horizontal="center" vertical="center"/>
    </xf>
    <xf numFmtId="38" fontId="7" fillId="0" borderId="7" xfId="1" applyFont="1" applyFill="1" applyBorder="1" applyAlignment="1">
      <alignment vertical="center" wrapText="1"/>
    </xf>
    <xf numFmtId="38" fontId="7" fillId="0" borderId="14" xfId="1" applyFont="1" applyFill="1" applyBorder="1" applyAlignment="1">
      <alignment vertical="center" wrapText="1"/>
    </xf>
    <xf numFmtId="38" fontId="7" fillId="0" borderId="26" xfId="1" applyFont="1" applyFill="1" applyBorder="1" applyAlignment="1">
      <alignment horizontal="right" vertical="center" wrapText="1"/>
    </xf>
    <xf numFmtId="38" fontId="7" fillId="2" borderId="26" xfId="1" applyFont="1" applyFill="1" applyBorder="1" applyAlignment="1">
      <alignment horizontal="right" vertical="center" wrapText="1"/>
    </xf>
    <xf numFmtId="38" fontId="7" fillId="0" borderId="5" xfId="1" applyFont="1" applyFill="1" applyBorder="1" applyAlignment="1">
      <alignment horizontal="right" vertical="center" wrapText="1"/>
    </xf>
    <xf numFmtId="40" fontId="7" fillId="0" borderId="5" xfId="1" applyNumberFormat="1" applyFont="1" applyFill="1" applyBorder="1" applyAlignment="1">
      <alignment vertical="center" wrapText="1"/>
    </xf>
    <xf numFmtId="38" fontId="7" fillId="2" borderId="5" xfId="1" applyFont="1" applyFill="1" applyBorder="1" applyAlignment="1">
      <alignment horizontal="right" vertical="center" wrapText="1"/>
    </xf>
    <xf numFmtId="38" fontId="7" fillId="2" borderId="5" xfId="1" applyFont="1" applyFill="1" applyBorder="1" applyAlignment="1">
      <alignment vertical="center" wrapText="1"/>
    </xf>
    <xf numFmtId="38" fontId="7" fillId="0" borderId="6" xfId="1" applyFont="1" applyFill="1" applyBorder="1" applyAlignment="1">
      <alignment vertical="center" wrapText="1"/>
    </xf>
    <xf numFmtId="38" fontId="7" fillId="0" borderId="11" xfId="1" applyFont="1" applyFill="1" applyBorder="1" applyAlignment="1">
      <alignment vertical="center" wrapText="1"/>
    </xf>
    <xf numFmtId="38" fontId="7" fillId="0" borderId="31" xfId="1" applyFont="1" applyFill="1" applyBorder="1" applyAlignment="1">
      <alignment vertical="center" wrapText="1"/>
    </xf>
    <xf numFmtId="38" fontId="7" fillId="0" borderId="14" xfId="1" applyFont="1" applyFill="1" applyBorder="1">
      <alignment vertical="center"/>
    </xf>
    <xf numFmtId="38" fontId="7" fillId="0" borderId="8" xfId="1" applyFont="1" applyFill="1" applyBorder="1">
      <alignment vertical="center"/>
    </xf>
    <xf numFmtId="40" fontId="7" fillId="0" borderId="8" xfId="1" applyNumberFormat="1" applyFont="1" applyFill="1" applyBorder="1" applyAlignment="1">
      <alignment vertical="center" wrapText="1"/>
    </xf>
    <xf numFmtId="38" fontId="7" fillId="0" borderId="9" xfId="1" applyFont="1" applyFill="1" applyBorder="1">
      <alignment vertical="center"/>
    </xf>
    <xf numFmtId="0" fontId="7" fillId="0" borderId="8" xfId="0" applyFont="1" applyFill="1" applyBorder="1">
      <alignment vertical="center"/>
    </xf>
    <xf numFmtId="38" fontId="7" fillId="2" borderId="8" xfId="1" applyFont="1" applyFill="1" applyBorder="1">
      <alignment vertical="center"/>
    </xf>
    <xf numFmtId="38" fontId="7" fillId="0" borderId="32" xfId="1" applyFont="1" applyFill="1" applyBorder="1" applyAlignment="1">
      <alignment vertical="center" wrapText="1"/>
    </xf>
    <xf numFmtId="38" fontId="7" fillId="0" borderId="33" xfId="1" applyFont="1" applyFill="1" applyBorder="1" applyAlignment="1">
      <alignment vertical="center" wrapText="1"/>
    </xf>
    <xf numFmtId="38" fontId="7" fillId="0" borderId="34" xfId="1" applyFont="1" applyFill="1" applyBorder="1">
      <alignment vertical="center"/>
    </xf>
    <xf numFmtId="38" fontId="7" fillId="0" borderId="18" xfId="1" applyFont="1" applyFill="1" applyBorder="1">
      <alignment vertical="center"/>
    </xf>
    <xf numFmtId="2" fontId="7" fillId="0" borderId="18" xfId="0" applyNumberFormat="1" applyFont="1" applyFill="1" applyBorder="1">
      <alignment vertical="center"/>
    </xf>
    <xf numFmtId="38" fontId="7" fillId="2" borderId="21" xfId="1" applyFont="1" applyFill="1" applyBorder="1">
      <alignment vertical="center"/>
    </xf>
    <xf numFmtId="38" fontId="7" fillId="0" borderId="0" xfId="1" applyFont="1" applyFill="1" applyBorder="1" applyAlignment="1">
      <alignment horizontal="left"/>
    </xf>
    <xf numFmtId="38" fontId="6" fillId="0" borderId="0" xfId="1" applyFont="1" applyFill="1" applyBorder="1">
      <alignment vertical="center"/>
    </xf>
    <xf numFmtId="40" fontId="6" fillId="0" borderId="0" xfId="1" applyNumberFormat="1" applyFont="1" applyFill="1" applyBorder="1">
      <alignment vertical="center"/>
    </xf>
    <xf numFmtId="0" fontId="7" fillId="0" borderId="0" xfId="0" applyFont="1" applyFill="1" applyAlignment="1"/>
    <xf numFmtId="38" fontId="6" fillId="0" borderId="0" xfId="1" applyFont="1" applyFill="1" applyBorder="1" applyAlignment="1">
      <alignment horizontal="center" vertical="center"/>
    </xf>
    <xf numFmtId="38" fontId="5" fillId="0" borderId="0" xfId="1" applyFont="1" applyFill="1" applyBorder="1" applyAlignment="1">
      <alignment horizontal="left" vertical="center"/>
    </xf>
    <xf numFmtId="0" fontId="7" fillId="0" borderId="35" xfId="0" applyFont="1" applyFill="1" applyBorder="1" applyAlignment="1">
      <alignment horizontal="center" vertical="center"/>
    </xf>
    <xf numFmtId="38" fontId="7" fillId="0" borderId="36" xfId="1" applyFont="1" applyFill="1" applyBorder="1" applyAlignment="1">
      <alignment vertical="center"/>
    </xf>
    <xf numFmtId="38" fontId="7" fillId="0" borderId="28" xfId="1" applyFont="1" applyFill="1" applyBorder="1" applyAlignment="1">
      <alignment horizontal="center" vertical="center"/>
    </xf>
    <xf numFmtId="38" fontId="7" fillId="0" borderId="29" xfId="1" applyFont="1" applyFill="1" applyBorder="1" applyAlignment="1">
      <alignment horizontal="center" vertical="center"/>
    </xf>
    <xf numFmtId="38" fontId="7" fillId="0" borderId="37" xfId="1" applyFont="1" applyFill="1" applyBorder="1" applyAlignment="1">
      <alignment horizontal="center" vertical="center" wrapText="1"/>
    </xf>
    <xf numFmtId="38" fontId="7" fillId="0" borderId="38" xfId="1" applyFont="1" applyFill="1" applyBorder="1" applyAlignment="1">
      <alignment horizontal="center" vertical="center" wrapText="1"/>
    </xf>
    <xf numFmtId="38" fontId="7" fillId="0" borderId="39" xfId="1" applyFont="1" applyFill="1" applyBorder="1" applyAlignment="1">
      <alignment horizontal="left" vertical="center"/>
    </xf>
    <xf numFmtId="0" fontId="16" fillId="0" borderId="23" xfId="0" applyFont="1" applyFill="1" applyBorder="1">
      <alignment vertical="center"/>
    </xf>
    <xf numFmtId="38" fontId="7" fillId="2" borderId="14" xfId="1" applyFont="1" applyFill="1" applyBorder="1">
      <alignment vertical="center"/>
    </xf>
    <xf numFmtId="0" fontId="17" fillId="0" borderId="0" xfId="0" applyFont="1" applyFill="1">
      <alignment vertical="center"/>
    </xf>
    <xf numFmtId="38" fontId="7" fillId="0" borderId="7" xfId="1" applyFont="1" applyFill="1" applyBorder="1" applyAlignment="1">
      <alignment horizontal="left" vertical="center"/>
    </xf>
    <xf numFmtId="0" fontId="16" fillId="0" borderId="14" xfId="0" applyFont="1" applyFill="1" applyBorder="1">
      <alignment vertical="center"/>
    </xf>
    <xf numFmtId="0" fontId="7" fillId="0" borderId="9" xfId="0" applyFont="1" applyFill="1" applyBorder="1">
      <alignment vertical="center"/>
    </xf>
    <xf numFmtId="38" fontId="7" fillId="0" borderId="4" xfId="1" applyFont="1" applyFill="1" applyBorder="1" applyAlignment="1">
      <alignment horizontal="left" vertical="center"/>
    </xf>
    <xf numFmtId="0" fontId="16" fillId="0" borderId="26" xfId="0" applyFont="1" applyFill="1" applyBorder="1">
      <alignment vertical="center"/>
    </xf>
    <xf numFmtId="38" fontId="7" fillId="0" borderId="32" xfId="1" applyFont="1" applyFill="1" applyBorder="1" applyAlignment="1">
      <alignment horizontal="left" vertical="center"/>
    </xf>
    <xf numFmtId="0" fontId="16" fillId="0" borderId="33" xfId="0" applyFont="1" applyFill="1" applyBorder="1">
      <alignment vertical="center"/>
    </xf>
    <xf numFmtId="0" fontId="7" fillId="0" borderId="18" xfId="0" applyFont="1" applyFill="1" applyBorder="1">
      <alignment vertical="center"/>
    </xf>
    <xf numFmtId="0" fontId="5" fillId="0" borderId="0" xfId="0" applyFont="1" applyFill="1" applyAlignment="1">
      <alignment horizontal="center" vertical="center"/>
    </xf>
    <xf numFmtId="38" fontId="4" fillId="0" borderId="0" xfId="1" applyFont="1" applyFill="1" applyBorder="1" applyAlignment="1">
      <alignment horizontal="right" vertical="center"/>
    </xf>
    <xf numFmtId="0" fontId="7" fillId="0" borderId="27" xfId="0" applyFont="1" applyFill="1" applyBorder="1" applyAlignment="1">
      <alignment horizontal="left" vertical="center"/>
    </xf>
    <xf numFmtId="0" fontId="16" fillId="0" borderId="28" xfId="0" applyFont="1" applyFill="1" applyBorder="1" applyAlignment="1">
      <alignment horizontal="left" vertical="center"/>
    </xf>
    <xf numFmtId="38" fontId="7" fillId="0" borderId="30" xfId="1" applyFont="1" applyFill="1" applyBorder="1" applyAlignment="1">
      <alignment horizontal="center" vertical="center"/>
    </xf>
    <xf numFmtId="0" fontId="7" fillId="0" borderId="0" xfId="0" applyFont="1" applyFill="1" applyAlignment="1">
      <alignment horizontal="left"/>
    </xf>
    <xf numFmtId="0" fontId="7" fillId="0" borderId="40" xfId="0" applyFont="1" applyFill="1" applyBorder="1" applyAlignment="1">
      <alignment horizontal="left" vertical="center"/>
    </xf>
    <xf numFmtId="0" fontId="16" fillId="0" borderId="34" xfId="0" applyFont="1" applyFill="1" applyBorder="1" applyAlignment="1">
      <alignment horizontal="left" vertical="center"/>
    </xf>
    <xf numFmtId="176" fontId="7" fillId="0" borderId="18" xfId="1" applyNumberFormat="1" applyFont="1" applyFill="1" applyBorder="1" applyAlignment="1">
      <alignment horizontal="right" vertical="center"/>
    </xf>
    <xf numFmtId="176" fontId="7" fillId="2" borderId="21" xfId="1" applyNumberFormat="1" applyFont="1" applyFill="1" applyBorder="1" applyAlignment="1">
      <alignment horizontal="right" vertical="center"/>
    </xf>
    <xf numFmtId="0" fontId="7" fillId="0" borderId="0" xfId="0" applyFont="1" applyFill="1" applyBorder="1" applyAlignment="1">
      <alignment horizontal="left"/>
    </xf>
    <xf numFmtId="0" fontId="0" fillId="0" borderId="0" xfId="0" applyFont="1" applyFill="1" applyBorder="1" applyAlignment="1">
      <alignment horizontal="left" vertical="center"/>
    </xf>
    <xf numFmtId="0" fontId="5" fillId="0" borderId="0" xfId="0" applyFont="1" applyFill="1" applyAlignment="1">
      <alignment horizontal="left"/>
    </xf>
    <xf numFmtId="38" fontId="6" fillId="0" borderId="0" xfId="1" applyFont="1" applyFill="1" applyBorder="1" applyAlignment="1">
      <alignment horizontal="left" vertical="center"/>
    </xf>
    <xf numFmtId="38" fontId="15" fillId="0" borderId="0" xfId="1" applyFont="1" applyFill="1" applyBorder="1" applyAlignment="1">
      <alignment horizontal="left" vertical="center"/>
    </xf>
    <xf numFmtId="38" fontId="5" fillId="0" borderId="0" xfId="1" applyFont="1" applyFill="1" applyBorder="1" applyAlignment="1">
      <alignment horizontal="center" vertical="center"/>
    </xf>
    <xf numFmtId="55" fontId="7" fillId="0" borderId="35" xfId="0" applyNumberFormat="1" applyFont="1" applyFill="1" applyBorder="1" applyAlignment="1">
      <alignment vertical="center"/>
    </xf>
    <xf numFmtId="38" fontId="7" fillId="0" borderId="36" xfId="1" applyFont="1" applyFill="1" applyBorder="1" applyAlignment="1">
      <alignment horizontal="left" vertical="center"/>
    </xf>
    <xf numFmtId="0" fontId="16" fillId="0" borderId="0" xfId="0" applyFont="1" applyFill="1">
      <alignment vertical="center"/>
    </xf>
    <xf numFmtId="0" fontId="7" fillId="0" borderId="0" xfId="0" applyFont="1" applyFill="1">
      <alignment vertical="center"/>
    </xf>
    <xf numFmtId="0" fontId="4" fillId="0" borderId="0" xfId="0" applyFont="1" applyFill="1">
      <alignment vertical="center"/>
    </xf>
    <xf numFmtId="38" fontId="7" fillId="0" borderId="8" xfId="1" applyFont="1" applyFill="1" applyBorder="1" applyAlignment="1">
      <alignment horizontal="right" vertical="center"/>
    </xf>
    <xf numFmtId="38" fontId="7" fillId="2" borderId="18" xfId="1" applyFont="1" applyFill="1" applyBorder="1">
      <alignment vertical="center"/>
    </xf>
    <xf numFmtId="0" fontId="7" fillId="0" borderId="21" xfId="0" applyFont="1" applyFill="1" applyBorder="1">
      <alignment vertical="center"/>
    </xf>
    <xf numFmtId="0" fontId="5" fillId="0" borderId="0" xfId="0" applyFont="1" applyFill="1">
      <alignment vertical="center"/>
    </xf>
    <xf numFmtId="38" fontId="15" fillId="0" borderId="0" xfId="1" applyFont="1" applyFill="1">
      <alignment vertical="center"/>
    </xf>
    <xf numFmtId="38" fontId="18" fillId="0" borderId="0" xfId="1" applyFont="1" applyFill="1" applyAlignment="1">
      <alignment horizontal="right" vertical="center"/>
    </xf>
    <xf numFmtId="0" fontId="7" fillId="0" borderId="27" xfId="0" applyFont="1" applyFill="1" applyBorder="1" applyAlignment="1">
      <alignment horizontal="center" vertical="center"/>
    </xf>
    <xf numFmtId="176" fontId="7" fillId="0" borderId="14" xfId="1" applyNumberFormat="1" applyFont="1" applyFill="1" applyBorder="1" applyAlignment="1">
      <alignment horizontal="right" vertical="center"/>
    </xf>
    <xf numFmtId="176" fontId="7" fillId="0" borderId="8" xfId="1" applyNumberFormat="1" applyFont="1" applyFill="1" applyBorder="1" applyAlignment="1">
      <alignment horizontal="right" vertical="center"/>
    </xf>
    <xf numFmtId="176" fontId="7" fillId="0" borderId="9" xfId="1" applyNumberFormat="1" applyFont="1" applyFill="1" applyBorder="1" applyAlignment="1">
      <alignment horizontal="right" vertical="center"/>
    </xf>
    <xf numFmtId="38" fontId="7" fillId="0" borderId="7" xfId="1" applyFont="1" applyFill="1" applyBorder="1">
      <alignment vertical="center"/>
    </xf>
    <xf numFmtId="38" fontId="7" fillId="0" borderId="32" xfId="1" applyFont="1" applyFill="1" applyBorder="1">
      <alignment vertical="center"/>
    </xf>
    <xf numFmtId="0" fontId="7" fillId="2" borderId="21" xfId="0" applyFont="1" applyFill="1" applyBorder="1">
      <alignment vertical="center"/>
    </xf>
    <xf numFmtId="38" fontId="15" fillId="0" borderId="0" xfId="1" applyFont="1" applyFill="1" applyBorder="1">
      <alignment vertical="center"/>
    </xf>
    <xf numFmtId="0" fontId="18" fillId="0" borderId="0" xfId="0" applyFont="1" applyAlignment="1">
      <alignment horizontal="right" vertical="center"/>
    </xf>
    <xf numFmtId="0" fontId="7" fillId="0" borderId="27" xfId="0" applyFont="1" applyBorder="1" applyAlignment="1">
      <alignment vertical="center" wrapText="1"/>
    </xf>
    <xf numFmtId="0" fontId="16" fillId="0" borderId="41" xfId="0" applyFont="1" applyFill="1" applyBorder="1">
      <alignment vertical="center"/>
    </xf>
    <xf numFmtId="0" fontId="16" fillId="0" borderId="28" xfId="0" applyFont="1" applyFill="1" applyBorder="1">
      <alignment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0" xfId="0" applyFont="1" applyFill="1" applyBorder="1">
      <alignment vertical="center"/>
    </xf>
    <xf numFmtId="0" fontId="7" fillId="0" borderId="11" xfId="0" applyFont="1" applyFill="1" applyBorder="1">
      <alignment vertical="center"/>
    </xf>
    <xf numFmtId="0" fontId="16" fillId="0" borderId="0" xfId="0" applyFont="1" applyFill="1" applyBorder="1">
      <alignment vertical="center"/>
    </xf>
    <xf numFmtId="0" fontId="16" fillId="0" borderId="31" xfId="0" applyFont="1" applyFill="1" applyBorder="1">
      <alignment vertical="center"/>
    </xf>
    <xf numFmtId="0" fontId="7" fillId="0" borderId="7" xfId="0" applyFont="1" applyBorder="1">
      <alignment vertical="center"/>
    </xf>
    <xf numFmtId="0" fontId="16" fillId="0" borderId="24" xfId="0" applyFont="1" applyFill="1" applyBorder="1">
      <alignment vertical="center"/>
    </xf>
    <xf numFmtId="38" fontId="7" fillId="0" borderId="14" xfId="1" applyFont="1" applyBorder="1">
      <alignment vertical="center"/>
    </xf>
    <xf numFmtId="38" fontId="7" fillId="0" borderId="8" xfId="1" applyFont="1" applyBorder="1">
      <alignment vertical="center"/>
    </xf>
    <xf numFmtId="38" fontId="7" fillId="0" borderId="9" xfId="1" applyFont="1" applyBorder="1">
      <alignment vertical="center"/>
    </xf>
    <xf numFmtId="0" fontId="7" fillId="0" borderId="0" xfId="0" applyFont="1">
      <alignment vertical="center"/>
    </xf>
    <xf numFmtId="0" fontId="7" fillId="0" borderId="40" xfId="0" applyFont="1" applyFill="1" applyBorder="1">
      <alignment vertical="center"/>
    </xf>
    <xf numFmtId="0" fontId="16" fillId="0" borderId="42" xfId="0" applyFont="1" applyFill="1" applyBorder="1">
      <alignment vertical="center"/>
    </xf>
    <xf numFmtId="0" fontId="16" fillId="0" borderId="34" xfId="0" applyFont="1" applyFill="1" applyBorder="1">
      <alignment vertical="center"/>
    </xf>
    <xf numFmtId="38" fontId="7" fillId="0" borderId="34" xfId="0" applyNumberFormat="1" applyFont="1" applyBorder="1">
      <alignment vertical="center"/>
    </xf>
    <xf numFmtId="0" fontId="7" fillId="2" borderId="20" xfId="0" applyFont="1" applyFill="1" applyBorder="1">
      <alignment vertical="center"/>
    </xf>
    <xf numFmtId="38" fontId="7" fillId="0" borderId="18" xfId="0" applyNumberFormat="1" applyFont="1" applyBorder="1">
      <alignment vertical="center"/>
    </xf>
    <xf numFmtId="38" fontId="7" fillId="0" borderId="21" xfId="0" applyNumberFormat="1" applyFont="1" applyBorder="1">
      <alignment vertical="center"/>
    </xf>
    <xf numFmtId="0" fontId="5" fillId="0" borderId="0" xfId="0" applyFont="1" applyAlignment="1"/>
    <xf numFmtId="38" fontId="15" fillId="0" borderId="0" xfId="1" applyFont="1" applyFill="1" applyAlignment="1"/>
    <xf numFmtId="176" fontId="5" fillId="0" borderId="0" xfId="1" applyNumberFormat="1" applyFont="1" applyFill="1" applyBorder="1" applyAlignment="1">
      <alignment horizontal="center" vertical="center"/>
    </xf>
    <xf numFmtId="38" fontId="7" fillId="0" borderId="27" xfId="1" applyFont="1" applyFill="1" applyBorder="1">
      <alignment vertical="center"/>
    </xf>
    <xf numFmtId="38" fontId="7" fillId="0" borderId="28" xfId="1" applyFont="1" applyFill="1" applyBorder="1">
      <alignment vertical="center"/>
    </xf>
    <xf numFmtId="38" fontId="7" fillId="2" borderId="29" xfId="1" applyFont="1" applyFill="1" applyBorder="1" applyAlignment="1">
      <alignment horizontal="center" vertical="center"/>
    </xf>
    <xf numFmtId="38" fontId="7" fillId="0" borderId="39" xfId="1" applyFont="1" applyFill="1" applyBorder="1">
      <alignment vertical="center"/>
    </xf>
    <xf numFmtId="40" fontId="7" fillId="0" borderId="14" xfId="1" applyNumberFormat="1" applyFont="1" applyFill="1" applyBorder="1">
      <alignment vertical="center"/>
    </xf>
    <xf numFmtId="40" fontId="7" fillId="0" borderId="8" xfId="1" applyNumberFormat="1" applyFont="1" applyFill="1" applyBorder="1">
      <alignment vertical="center"/>
    </xf>
    <xf numFmtId="40" fontId="7" fillId="0" borderId="8" xfId="1" applyNumberFormat="1" applyFont="1" applyFill="1" applyBorder="1" applyAlignment="1">
      <alignment horizontal="right" vertical="center"/>
    </xf>
    <xf numFmtId="40" fontId="7" fillId="0" borderId="9" xfId="0" applyNumberFormat="1" applyFont="1" applyBorder="1">
      <alignment vertical="center"/>
    </xf>
    <xf numFmtId="38" fontId="7" fillId="0" borderId="40" xfId="1" applyFont="1" applyFill="1" applyBorder="1">
      <alignment vertical="center"/>
    </xf>
    <xf numFmtId="176" fontId="7" fillId="0" borderId="18" xfId="1" applyNumberFormat="1" applyFont="1" applyFill="1" applyBorder="1" applyAlignment="1">
      <alignment horizontal="center" vertical="center"/>
    </xf>
    <xf numFmtId="0" fontId="7" fillId="0" borderId="21" xfId="0" applyFont="1" applyBorder="1" applyAlignment="1">
      <alignment horizontal="center" vertical="center"/>
    </xf>
    <xf numFmtId="38" fontId="6" fillId="0" borderId="0" xfId="1" applyFont="1" applyFill="1" applyAlignment="1">
      <alignment horizontal="right" vertical="center"/>
    </xf>
    <xf numFmtId="38" fontId="7" fillId="0" borderId="27" xfId="1" applyFont="1" applyFill="1" applyBorder="1" applyAlignment="1">
      <alignment horizontal="center" vertical="center"/>
    </xf>
    <xf numFmtId="38" fontId="7" fillId="0" borderId="0" xfId="1" applyFont="1" applyFill="1" applyBorder="1" applyAlignment="1"/>
    <xf numFmtId="38" fontId="6" fillId="0" borderId="7" xfId="1" applyFont="1" applyFill="1" applyBorder="1">
      <alignment vertical="center"/>
    </xf>
    <xf numFmtId="176" fontId="7" fillId="0" borderId="8" xfId="1" applyNumberFormat="1" applyFont="1" applyFill="1" applyBorder="1">
      <alignment vertical="center"/>
    </xf>
    <xf numFmtId="176" fontId="7" fillId="2" borderId="8" xfId="1" applyNumberFormat="1" applyFont="1" applyFill="1" applyBorder="1" applyAlignment="1">
      <alignment horizontal="right" vertical="center"/>
    </xf>
    <xf numFmtId="38" fontId="6" fillId="0" borderId="32" xfId="1" applyFont="1" applyFill="1" applyBorder="1">
      <alignment vertical="center"/>
    </xf>
    <xf numFmtId="38" fontId="6" fillId="0" borderId="18" xfId="1" applyFont="1" applyFill="1" applyBorder="1">
      <alignment vertical="center"/>
    </xf>
    <xf numFmtId="176" fontId="6" fillId="0" borderId="18" xfId="1" applyNumberFormat="1" applyFont="1" applyFill="1" applyBorder="1" applyAlignment="1">
      <alignment horizontal="center" vertical="center"/>
    </xf>
    <xf numFmtId="176" fontId="6" fillId="2" borderId="18" xfId="1" applyNumberFormat="1" applyFont="1" applyFill="1" applyBorder="1" applyAlignment="1">
      <alignment horizontal="center" vertical="center"/>
    </xf>
    <xf numFmtId="176" fontId="6" fillId="0" borderId="21" xfId="1" applyNumberFormat="1" applyFont="1" applyFill="1" applyBorder="1" applyAlignment="1">
      <alignment horizontal="center" vertical="center"/>
    </xf>
    <xf numFmtId="38" fontId="18" fillId="0" borderId="0" xfId="1" applyFont="1" applyFill="1" applyBorder="1" applyAlignment="1">
      <alignment horizontal="right" vertical="center"/>
    </xf>
    <xf numFmtId="38" fontId="5" fillId="0" borderId="0" xfId="1" applyFont="1" applyFill="1" applyBorder="1" applyAlignment="1"/>
    <xf numFmtId="38" fontId="5" fillId="0" borderId="39" xfId="1" applyFont="1" applyFill="1" applyBorder="1">
      <alignment vertical="center"/>
    </xf>
    <xf numFmtId="38" fontId="4" fillId="0" borderId="5" xfId="1" applyFont="1" applyFill="1" applyBorder="1">
      <alignment vertical="center"/>
    </xf>
    <xf numFmtId="38" fontId="7" fillId="0" borderId="5" xfId="1" applyFont="1" applyFill="1" applyBorder="1">
      <alignment vertical="center"/>
    </xf>
    <xf numFmtId="38" fontId="7" fillId="0" borderId="5" xfId="1" applyFont="1" applyFill="1" applyBorder="1" applyAlignment="1">
      <alignment horizontal="right" vertical="center"/>
    </xf>
    <xf numFmtId="38" fontId="7" fillId="2" borderId="5" xfId="1" applyFont="1" applyFill="1" applyBorder="1" applyAlignment="1">
      <alignment horizontal="right" vertical="center"/>
    </xf>
    <xf numFmtId="38" fontId="7" fillId="0" borderId="6" xfId="1" applyFont="1" applyFill="1" applyBorder="1" applyAlignment="1">
      <alignment horizontal="right" vertical="center"/>
    </xf>
    <xf numFmtId="38" fontId="5" fillId="0" borderId="7" xfId="1" applyFont="1" applyFill="1" applyBorder="1">
      <alignment vertical="center"/>
    </xf>
    <xf numFmtId="38" fontId="4" fillId="0" borderId="8" xfId="1" applyFont="1" applyFill="1" applyBorder="1">
      <alignment vertical="center"/>
    </xf>
    <xf numFmtId="38" fontId="7" fillId="2" borderId="8" xfId="1" applyFont="1" applyFill="1" applyBorder="1" applyAlignment="1">
      <alignment horizontal="right" vertical="center"/>
    </xf>
    <xf numFmtId="38" fontId="7" fillId="0" borderId="9" xfId="1" applyFont="1" applyFill="1" applyBorder="1" applyAlignment="1">
      <alignment horizontal="right" vertical="center"/>
    </xf>
    <xf numFmtId="38" fontId="5" fillId="0" borderId="4" xfId="1" applyFont="1" applyFill="1" applyBorder="1">
      <alignment vertical="center"/>
    </xf>
    <xf numFmtId="0" fontId="7" fillId="0" borderId="8" xfId="0" applyFont="1" applyBorder="1">
      <alignment vertical="center"/>
    </xf>
    <xf numFmtId="0" fontId="7" fillId="2" borderId="8" xfId="0" applyFont="1" applyFill="1" applyBorder="1">
      <alignment vertical="center"/>
    </xf>
    <xf numFmtId="0" fontId="7" fillId="0" borderId="9" xfId="0" applyFont="1" applyBorder="1">
      <alignment vertical="center"/>
    </xf>
    <xf numFmtId="38" fontId="5" fillId="0" borderId="0" xfId="1" applyFont="1" applyBorder="1" applyAlignment="1">
      <alignment horizontal="left" vertical="center"/>
    </xf>
    <xf numFmtId="38" fontId="5" fillId="0" borderId="32" xfId="1" applyFont="1" applyFill="1" applyBorder="1">
      <alignment vertical="center"/>
    </xf>
    <xf numFmtId="0" fontId="7" fillId="0" borderId="18" xfId="0" applyFont="1" applyBorder="1">
      <alignment vertical="center"/>
    </xf>
    <xf numFmtId="0" fontId="7" fillId="2" borderId="18" xfId="0" applyFont="1" applyFill="1" applyBorder="1">
      <alignment vertical="center"/>
    </xf>
    <xf numFmtId="0" fontId="7" fillId="0" borderId="21" xfId="0" applyFont="1" applyBorder="1">
      <alignment vertical="center"/>
    </xf>
    <xf numFmtId="38" fontId="19" fillId="0" borderId="0" xfId="1" applyFont="1" applyBorder="1">
      <alignment vertical="center"/>
    </xf>
    <xf numFmtId="176" fontId="7" fillId="0" borderId="0" xfId="1" applyNumberFormat="1" applyFont="1" applyFill="1" applyBorder="1">
      <alignment vertical="center"/>
    </xf>
    <xf numFmtId="38" fontId="7" fillId="0" borderId="0" xfId="1" applyFont="1" applyBorder="1" applyAlignment="1">
      <alignment horizontal="left" vertical="center"/>
    </xf>
    <xf numFmtId="38" fontId="7" fillId="0" borderId="0" xfId="1" applyFont="1" applyFill="1" applyBorder="1">
      <alignment vertical="center"/>
    </xf>
    <xf numFmtId="176" fontId="7" fillId="0" borderId="0" xfId="1" applyNumberFormat="1" applyFont="1" applyFill="1" applyBorder="1" applyAlignment="1">
      <alignment horizontal="center" vertical="center"/>
    </xf>
    <xf numFmtId="38" fontId="7" fillId="0" borderId="35" xfId="1" applyFont="1" applyFill="1" applyBorder="1">
      <alignment vertical="center"/>
    </xf>
    <xf numFmtId="38" fontId="5" fillId="0" borderId="40" xfId="1" applyFont="1" applyFill="1" applyBorder="1">
      <alignment vertical="center"/>
    </xf>
    <xf numFmtId="38" fontId="5" fillId="0" borderId="18" xfId="1" applyFont="1" applyFill="1" applyBorder="1">
      <alignment vertical="center"/>
    </xf>
    <xf numFmtId="38" fontId="5" fillId="0" borderId="18" xfId="1" applyFont="1" applyFill="1" applyBorder="1" applyAlignment="1">
      <alignment horizontal="center" vertical="center"/>
    </xf>
    <xf numFmtId="38" fontId="5" fillId="2" borderId="18" xfId="1" applyFont="1" applyFill="1" applyBorder="1" applyAlignment="1">
      <alignment horizontal="center" vertical="center"/>
    </xf>
    <xf numFmtId="38" fontId="5" fillId="0" borderId="21" xfId="1" applyFont="1" applyFill="1" applyBorder="1" applyAlignment="1">
      <alignment horizontal="center" vertical="center"/>
    </xf>
    <xf numFmtId="38" fontId="7" fillId="0" borderId="41" xfId="1" applyFont="1" applyFill="1" applyBorder="1">
      <alignment vertical="center"/>
    </xf>
    <xf numFmtId="9" fontId="7" fillId="0" borderId="30" xfId="0" applyNumberFormat="1" applyFont="1" applyBorder="1">
      <alignment vertical="center"/>
    </xf>
    <xf numFmtId="38" fontId="7" fillId="0" borderId="24" xfId="1" applyFont="1" applyFill="1" applyBorder="1">
      <alignment vertical="center"/>
    </xf>
    <xf numFmtId="38" fontId="7" fillId="0" borderId="14" xfId="1" applyFont="1" applyFill="1" applyBorder="1" applyAlignment="1">
      <alignment horizontal="center" vertical="center"/>
    </xf>
    <xf numFmtId="9" fontId="7" fillId="0" borderId="9" xfId="0" applyNumberFormat="1" applyFont="1" applyBorder="1">
      <alignment vertical="center"/>
    </xf>
    <xf numFmtId="38" fontId="7" fillId="0" borderId="0" xfId="1" applyFont="1" applyFill="1" applyBorder="1" applyAlignment="1">
      <alignment horizontal="left" vertical="center"/>
    </xf>
    <xf numFmtId="38" fontId="7" fillId="0" borderId="11" xfId="1" applyFont="1" applyFill="1" applyBorder="1">
      <alignment vertical="center"/>
    </xf>
    <xf numFmtId="38" fontId="7" fillId="0" borderId="31" xfId="1" applyFont="1" applyFill="1" applyBorder="1" applyAlignment="1">
      <alignment horizontal="center" vertical="center"/>
    </xf>
    <xf numFmtId="38" fontId="7" fillId="0" borderId="42" xfId="1" applyFont="1" applyFill="1" applyBorder="1">
      <alignment vertical="center"/>
    </xf>
    <xf numFmtId="38" fontId="7" fillId="0" borderId="34" xfId="1" applyFont="1" applyFill="1" applyBorder="1" applyAlignment="1">
      <alignment horizontal="center" vertical="center"/>
    </xf>
    <xf numFmtId="9" fontId="7" fillId="0" borderId="21" xfId="0" applyNumberFormat="1" applyFont="1" applyBorder="1">
      <alignment vertical="center"/>
    </xf>
    <xf numFmtId="0" fontId="7" fillId="0" borderId="0" xfId="0" applyFont="1" applyAlignment="1">
      <alignment horizontal="left"/>
    </xf>
    <xf numFmtId="0" fontId="5" fillId="0" borderId="0" xfId="0" applyFont="1" applyAlignment="1">
      <alignment horizontal="left"/>
    </xf>
    <xf numFmtId="176" fontId="5" fillId="0" borderId="0" xfId="1" applyNumberFormat="1" applyFont="1" applyFill="1" applyBorder="1" applyAlignment="1">
      <alignment horizontal="right" vertical="center"/>
    </xf>
    <xf numFmtId="0" fontId="20" fillId="0" borderId="0" xfId="0" applyFont="1">
      <alignment vertical="center"/>
    </xf>
    <xf numFmtId="0" fontId="7" fillId="0" borderId="43" xfId="0" applyFont="1" applyBorder="1">
      <alignment vertical="center"/>
    </xf>
    <xf numFmtId="38" fontId="7" fillId="3" borderId="29" xfId="1" applyFont="1" applyFill="1" applyBorder="1" applyAlignment="1">
      <alignment horizontal="center" vertical="center"/>
    </xf>
    <xf numFmtId="0" fontId="7" fillId="0" borderId="10" xfId="0" applyFont="1" applyBorder="1">
      <alignment vertical="center"/>
    </xf>
    <xf numFmtId="38" fontId="4" fillId="0" borderId="8" xfId="1" applyFont="1" applyBorder="1">
      <alignment vertical="center"/>
    </xf>
    <xf numFmtId="38" fontId="7" fillId="3" borderId="8" xfId="1" applyFont="1" applyFill="1" applyBorder="1">
      <alignment vertical="center"/>
    </xf>
    <xf numFmtId="178" fontId="7" fillId="0" borderId="8" xfId="0" applyNumberFormat="1" applyFont="1" applyBorder="1">
      <alignment vertical="center"/>
    </xf>
    <xf numFmtId="0" fontId="7" fillId="0" borderId="44" xfId="0" applyFont="1" applyBorder="1">
      <alignment vertical="center"/>
    </xf>
    <xf numFmtId="178" fontId="7" fillId="0" borderId="18" xfId="0" applyNumberFormat="1" applyFont="1" applyBorder="1">
      <alignment vertical="center"/>
    </xf>
    <xf numFmtId="0" fontId="7" fillId="0" borderId="27" xfId="0" applyFont="1" applyBorder="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5" xfId="0" applyFont="1" applyBorder="1">
      <alignment vertical="center"/>
    </xf>
    <xf numFmtId="38" fontId="7" fillId="0" borderId="18" xfId="1" applyFont="1" applyBorder="1">
      <alignment vertical="center"/>
    </xf>
    <xf numFmtId="38" fontId="7" fillId="2" borderId="21" xfId="0" applyNumberFormat="1" applyFont="1" applyFill="1" applyBorder="1">
      <alignment vertical="center"/>
    </xf>
    <xf numFmtId="0" fontId="7" fillId="2" borderId="9"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5" workbookViewId="0">
      <selection activeCell="A44" sqref="A43:A44"/>
    </sheetView>
  </sheetViews>
  <sheetFormatPr defaultRowHeight="13.5" x14ac:dyDescent="0.15"/>
  <cols>
    <col min="1" max="1" width="44.125" customWidth="1"/>
    <col min="2" max="8" width="8.25" customWidth="1"/>
    <col min="9" max="9" width="3.875" customWidth="1"/>
  </cols>
  <sheetData>
    <row r="1" spans="1:9" ht="13.5" customHeight="1" x14ac:dyDescent="0.15">
      <c r="A1" s="1" t="s">
        <v>0</v>
      </c>
      <c r="B1" s="2" t="s">
        <v>1</v>
      </c>
      <c r="C1" s="3"/>
      <c r="D1" s="3"/>
      <c r="E1" s="3"/>
      <c r="F1" s="3"/>
      <c r="G1" s="3"/>
      <c r="H1" s="4"/>
      <c r="I1" s="3"/>
    </row>
    <row r="2" spans="1:9" ht="13.5" customHeight="1" x14ac:dyDescent="0.15">
      <c r="A2" s="1"/>
      <c r="B2" s="5" t="s">
        <v>2</v>
      </c>
      <c r="C2" s="3"/>
      <c r="D2" s="5"/>
      <c r="E2" s="5"/>
      <c r="F2" s="3"/>
      <c r="G2" s="3"/>
      <c r="H2" s="4"/>
      <c r="I2" s="3"/>
    </row>
    <row r="3" spans="1:9" ht="14.25" customHeight="1" thickBot="1" x14ac:dyDescent="0.2">
      <c r="A3" s="6"/>
      <c r="B3" s="5" t="s">
        <v>3</v>
      </c>
      <c r="C3" s="3"/>
      <c r="D3" s="5"/>
      <c r="E3" s="5"/>
      <c r="F3" s="5"/>
      <c r="G3" s="3"/>
      <c r="H3" s="4"/>
      <c r="I3" s="3"/>
    </row>
    <row r="4" spans="1:9" ht="29.25" thickBot="1" x14ac:dyDescent="0.2">
      <c r="A4" s="7" t="s">
        <v>4</v>
      </c>
      <c r="B4" s="8" t="s">
        <v>5</v>
      </c>
      <c r="C4" s="8" t="s">
        <v>6</v>
      </c>
      <c r="D4" s="8" t="s">
        <v>7</v>
      </c>
      <c r="E4" s="8" t="s">
        <v>8</v>
      </c>
      <c r="F4" s="9" t="s">
        <v>9</v>
      </c>
      <c r="G4" s="9" t="s">
        <v>10</v>
      </c>
      <c r="H4" s="10" t="s">
        <v>11</v>
      </c>
      <c r="I4" s="11"/>
    </row>
    <row r="5" spans="1:9" ht="14.25" x14ac:dyDescent="0.15">
      <c r="A5" s="12" t="s">
        <v>12</v>
      </c>
      <c r="B5" s="13">
        <f t="shared" ref="B5:E6" si="0">+Q5+V5</f>
        <v>0</v>
      </c>
      <c r="C5" s="13">
        <f t="shared" si="0"/>
        <v>0</v>
      </c>
      <c r="D5" s="13">
        <f t="shared" si="0"/>
        <v>0</v>
      </c>
      <c r="E5" s="13">
        <f t="shared" si="0"/>
        <v>0</v>
      </c>
      <c r="F5" s="14">
        <f>SUM(B5:E5)</f>
        <v>0</v>
      </c>
      <c r="G5" s="15">
        <v>0.245</v>
      </c>
      <c r="H5" s="16"/>
      <c r="I5" s="3"/>
    </row>
    <row r="6" spans="1:9" ht="14.25" x14ac:dyDescent="0.15">
      <c r="A6" s="17" t="s">
        <v>13</v>
      </c>
      <c r="B6" s="18">
        <f t="shared" si="0"/>
        <v>0</v>
      </c>
      <c r="C6" s="18">
        <f t="shared" si="0"/>
        <v>0</v>
      </c>
      <c r="D6" s="18">
        <f t="shared" si="0"/>
        <v>0</v>
      </c>
      <c r="E6" s="18">
        <f t="shared" si="0"/>
        <v>0</v>
      </c>
      <c r="F6" s="19">
        <f>SUM(B6:E6)</f>
        <v>0</v>
      </c>
      <c r="G6" s="20" t="s">
        <v>4</v>
      </c>
      <c r="H6" s="21">
        <v>0.24399999999999999</v>
      </c>
      <c r="I6" s="3"/>
    </row>
    <row r="7" spans="1:9" ht="14.25" x14ac:dyDescent="0.15">
      <c r="A7" s="17" t="s">
        <v>14</v>
      </c>
      <c r="B7" s="18">
        <v>20</v>
      </c>
      <c r="C7" s="18">
        <v>6</v>
      </c>
      <c r="D7" s="18">
        <v>8</v>
      </c>
      <c r="E7" s="18">
        <v>5</v>
      </c>
      <c r="F7" s="22">
        <v>39</v>
      </c>
      <c r="G7" s="23" t="s">
        <v>4</v>
      </c>
      <c r="H7" s="24">
        <v>0.79500000000000004</v>
      </c>
      <c r="I7" s="3"/>
    </row>
    <row r="8" spans="1:9" ht="14.25" x14ac:dyDescent="0.15">
      <c r="A8" s="25" t="s">
        <v>15</v>
      </c>
      <c r="B8" s="18">
        <v>25</v>
      </c>
      <c r="C8" s="18">
        <v>6</v>
      </c>
      <c r="D8" s="18">
        <v>10</v>
      </c>
      <c r="E8" s="18">
        <v>7</v>
      </c>
      <c r="F8" s="22">
        <v>48</v>
      </c>
      <c r="G8" s="23" t="s">
        <v>4</v>
      </c>
      <c r="H8" s="24">
        <v>0.97899999999999998</v>
      </c>
      <c r="I8" s="3"/>
    </row>
    <row r="9" spans="1:9" ht="14.25" x14ac:dyDescent="0.15">
      <c r="A9" s="25"/>
      <c r="B9" s="18" t="s">
        <v>16</v>
      </c>
      <c r="C9" s="18" t="s">
        <v>16</v>
      </c>
      <c r="D9" s="18" t="s">
        <v>16</v>
      </c>
      <c r="E9" s="18" t="s">
        <v>16</v>
      </c>
      <c r="F9" s="22"/>
      <c r="G9" s="23" t="s">
        <v>4</v>
      </c>
      <c r="H9" s="26"/>
      <c r="I9" s="3"/>
    </row>
    <row r="10" spans="1:9" ht="14.25" x14ac:dyDescent="0.15">
      <c r="A10" s="17" t="s">
        <v>17</v>
      </c>
      <c r="B10" s="18">
        <v>25</v>
      </c>
      <c r="C10" s="18">
        <v>44</v>
      </c>
      <c r="D10" s="18">
        <v>39</v>
      </c>
      <c r="E10" s="18">
        <v>43</v>
      </c>
      <c r="F10" s="22">
        <v>151</v>
      </c>
      <c r="G10" s="15">
        <v>0.755</v>
      </c>
      <c r="H10" s="26"/>
      <c r="I10" s="3"/>
    </row>
    <row r="11" spans="1:9" ht="14.25" x14ac:dyDescent="0.15">
      <c r="A11" s="17" t="s">
        <v>18</v>
      </c>
      <c r="B11" s="18">
        <f>+B10-B12</f>
        <v>11</v>
      </c>
      <c r="C11" s="18">
        <f>+C10-C12</f>
        <v>38</v>
      </c>
      <c r="D11" s="18">
        <f>+D10-D12</f>
        <v>19</v>
      </c>
      <c r="E11" s="18">
        <f>+E10-E12</f>
        <v>39</v>
      </c>
      <c r="F11" s="22">
        <f>+F10-F12</f>
        <v>107</v>
      </c>
      <c r="G11" s="23"/>
      <c r="H11" s="26"/>
      <c r="I11" s="3"/>
    </row>
    <row r="12" spans="1:9" ht="14.25" x14ac:dyDescent="0.15">
      <c r="A12" s="17" t="s">
        <v>50</v>
      </c>
      <c r="B12" s="18">
        <v>14</v>
      </c>
      <c r="C12" s="18">
        <v>6</v>
      </c>
      <c r="D12" s="18">
        <v>20</v>
      </c>
      <c r="E12" s="18">
        <v>4</v>
      </c>
      <c r="F12" s="22">
        <v>44</v>
      </c>
      <c r="G12" s="23" t="s">
        <v>4</v>
      </c>
      <c r="H12" s="26"/>
      <c r="I12" s="3"/>
    </row>
    <row r="13" spans="1:9" ht="14.25" x14ac:dyDescent="0.15">
      <c r="A13" s="17" t="s">
        <v>19</v>
      </c>
      <c r="B13" s="18">
        <v>13</v>
      </c>
      <c r="C13" s="18">
        <v>5</v>
      </c>
      <c r="D13" s="18">
        <v>20</v>
      </c>
      <c r="E13" s="18">
        <v>4</v>
      </c>
      <c r="F13" s="22">
        <v>42</v>
      </c>
      <c r="G13" s="23"/>
      <c r="H13" s="27">
        <v>0.95399999999999996</v>
      </c>
      <c r="I13" s="3"/>
    </row>
    <row r="14" spans="1:9" ht="14.25" x14ac:dyDescent="0.15">
      <c r="A14" s="17" t="s">
        <v>20</v>
      </c>
      <c r="B14" s="18">
        <v>18</v>
      </c>
      <c r="C14" s="18">
        <v>27</v>
      </c>
      <c r="D14" s="18">
        <v>27</v>
      </c>
      <c r="E14" s="18">
        <v>19</v>
      </c>
      <c r="F14" s="22">
        <v>91</v>
      </c>
      <c r="G14" s="23" t="s">
        <v>4</v>
      </c>
      <c r="H14" s="28">
        <v>0.60299999999999998</v>
      </c>
      <c r="I14" s="3"/>
    </row>
    <row r="15" spans="1:9" ht="14.25" x14ac:dyDescent="0.15">
      <c r="A15" s="17" t="s">
        <v>21</v>
      </c>
      <c r="B15" s="18">
        <v>15</v>
      </c>
      <c r="C15" s="18">
        <v>27</v>
      </c>
      <c r="D15" s="18">
        <v>15</v>
      </c>
      <c r="E15" s="18">
        <v>19</v>
      </c>
      <c r="F15" s="22">
        <v>76</v>
      </c>
      <c r="G15" s="23" t="s">
        <v>4</v>
      </c>
      <c r="H15" s="28">
        <v>0.503</v>
      </c>
      <c r="I15" s="3"/>
    </row>
    <row r="16" spans="1:9" ht="14.25" x14ac:dyDescent="0.15">
      <c r="A16" s="25"/>
      <c r="B16" s="18"/>
      <c r="C16" s="18"/>
      <c r="D16" s="18"/>
      <c r="E16" s="18"/>
      <c r="F16" s="22"/>
      <c r="G16" s="23"/>
      <c r="H16" s="26"/>
      <c r="I16" s="3"/>
    </row>
    <row r="17" spans="1:9" ht="14.25" x14ac:dyDescent="0.15">
      <c r="A17" s="17" t="s">
        <v>22</v>
      </c>
      <c r="B17" s="18"/>
      <c r="C17" s="18"/>
      <c r="D17" s="18"/>
      <c r="E17" s="18"/>
      <c r="F17" s="22"/>
      <c r="G17" s="22"/>
      <c r="H17" s="26"/>
      <c r="I17" s="3"/>
    </row>
    <row r="18" spans="1:9" ht="14.25" x14ac:dyDescent="0.15">
      <c r="A18" s="29" t="s">
        <v>23</v>
      </c>
      <c r="B18" s="18">
        <v>9</v>
      </c>
      <c r="C18" s="18">
        <v>1</v>
      </c>
      <c r="D18" s="18">
        <v>5</v>
      </c>
      <c r="E18" s="18">
        <v>1</v>
      </c>
      <c r="F18" s="22">
        <v>16</v>
      </c>
      <c r="G18" s="22"/>
      <c r="H18" s="28">
        <v>0.32700000000000001</v>
      </c>
      <c r="I18" s="3"/>
    </row>
    <row r="19" spans="1:9" ht="14.25" x14ac:dyDescent="0.15">
      <c r="A19" s="29" t="s">
        <v>24</v>
      </c>
      <c r="B19" s="18">
        <v>11</v>
      </c>
      <c r="C19" s="18">
        <v>2</v>
      </c>
      <c r="D19" s="18">
        <v>21</v>
      </c>
      <c r="E19" s="18">
        <v>12</v>
      </c>
      <c r="F19" s="22">
        <v>46</v>
      </c>
      <c r="G19" s="22"/>
      <c r="H19" s="28">
        <v>0.30499999999999999</v>
      </c>
      <c r="I19" s="3"/>
    </row>
    <row r="20" spans="1:9" ht="14.25" x14ac:dyDescent="0.15">
      <c r="A20" s="29" t="s">
        <v>25</v>
      </c>
      <c r="B20" s="18">
        <f>+B18+B19</f>
        <v>20</v>
      </c>
      <c r="C20" s="18">
        <f>+C18+C19</f>
        <v>3</v>
      </c>
      <c r="D20" s="18">
        <f>+D18+D19</f>
        <v>26</v>
      </c>
      <c r="E20" s="18">
        <f>+E18+E19</f>
        <v>13</v>
      </c>
      <c r="F20" s="22">
        <f>+F18+F19</f>
        <v>62</v>
      </c>
      <c r="G20" s="30">
        <v>0.31</v>
      </c>
      <c r="H20" s="26" t="s">
        <v>4</v>
      </c>
      <c r="I20" s="3"/>
    </row>
    <row r="21" spans="1:9" ht="14.25" x14ac:dyDescent="0.15">
      <c r="A21" s="29"/>
      <c r="B21" s="18"/>
      <c r="C21" s="18"/>
      <c r="D21" s="18"/>
      <c r="E21" s="18"/>
      <c r="F21" s="22"/>
      <c r="G21" s="22"/>
      <c r="H21" s="26"/>
      <c r="I21" s="3"/>
    </row>
    <row r="22" spans="1:9" ht="14.25" x14ac:dyDescent="0.15">
      <c r="A22" s="29" t="s">
        <v>26</v>
      </c>
      <c r="B22" s="18"/>
      <c r="C22" s="18"/>
      <c r="D22" s="18"/>
      <c r="E22" s="18"/>
      <c r="F22" s="22"/>
      <c r="G22" s="22"/>
      <c r="H22" s="26"/>
      <c r="I22" s="3"/>
    </row>
    <row r="23" spans="1:9" ht="14.25" x14ac:dyDescent="0.15">
      <c r="A23" s="29" t="s">
        <v>27</v>
      </c>
      <c r="B23" s="18">
        <v>14</v>
      </c>
      <c r="C23" s="18">
        <v>2</v>
      </c>
      <c r="D23" s="18">
        <v>5</v>
      </c>
      <c r="E23" s="18">
        <v>5</v>
      </c>
      <c r="F23" s="22">
        <f>+B23+C23+D23+E23</f>
        <v>26</v>
      </c>
      <c r="G23" s="22" t="s">
        <v>16</v>
      </c>
      <c r="H23" s="27">
        <v>0.53</v>
      </c>
      <c r="I23" s="3"/>
    </row>
    <row r="24" spans="1:9" ht="14.25" x14ac:dyDescent="0.15">
      <c r="A24" s="29" t="s">
        <v>28</v>
      </c>
      <c r="B24" s="18">
        <v>17</v>
      </c>
      <c r="C24" s="18">
        <v>21</v>
      </c>
      <c r="D24" s="18">
        <v>17</v>
      </c>
      <c r="E24" s="18">
        <v>21</v>
      </c>
      <c r="F24" s="22">
        <f>+B24+C24+D24+E24</f>
        <v>76</v>
      </c>
      <c r="G24" s="22" t="s">
        <v>4</v>
      </c>
      <c r="H24" s="27">
        <v>0.503</v>
      </c>
      <c r="I24" s="3"/>
    </row>
    <row r="25" spans="1:9" ht="14.25" x14ac:dyDescent="0.15">
      <c r="A25" s="31"/>
      <c r="B25" s="32"/>
      <c r="C25" s="32"/>
      <c r="D25" s="32"/>
      <c r="E25" s="32"/>
      <c r="F25" s="33"/>
      <c r="G25" s="33"/>
      <c r="H25" s="34"/>
      <c r="I25" s="3"/>
    </row>
    <row r="26" spans="1:9" ht="14.25" x14ac:dyDescent="0.15">
      <c r="A26" s="29" t="s">
        <v>29</v>
      </c>
      <c r="B26" s="35" t="s">
        <v>30</v>
      </c>
      <c r="C26" s="35" t="s">
        <v>31</v>
      </c>
      <c r="D26" s="36">
        <v>0.36</v>
      </c>
      <c r="E26" s="37" t="s">
        <v>32</v>
      </c>
      <c r="F26" s="38"/>
      <c r="G26" s="22" t="s">
        <v>31</v>
      </c>
      <c r="H26" s="21">
        <v>0.29699999999999999</v>
      </c>
      <c r="I26" s="3"/>
    </row>
    <row r="27" spans="1:9" ht="14.25" x14ac:dyDescent="0.15">
      <c r="A27" s="39"/>
      <c r="B27" s="35"/>
      <c r="C27" s="35" t="s">
        <v>33</v>
      </c>
      <c r="D27" s="36">
        <v>0.13</v>
      </c>
      <c r="E27" s="40"/>
      <c r="F27" s="33"/>
      <c r="G27" s="22" t="s">
        <v>33</v>
      </c>
      <c r="H27" s="21">
        <v>9.7000000000000003E-2</v>
      </c>
      <c r="I27" s="3"/>
    </row>
    <row r="28" spans="1:9" ht="14.25" x14ac:dyDescent="0.15">
      <c r="A28" s="39"/>
      <c r="B28" s="35"/>
      <c r="C28" s="41" t="s">
        <v>34</v>
      </c>
      <c r="D28" s="36">
        <v>0.31</v>
      </c>
      <c r="E28" s="40"/>
      <c r="F28" s="33"/>
      <c r="G28" s="22" t="s">
        <v>35</v>
      </c>
      <c r="H28" s="21">
        <v>0.193</v>
      </c>
      <c r="I28" s="3"/>
    </row>
    <row r="29" spans="1:9" ht="15" thickBot="1" x14ac:dyDescent="0.2">
      <c r="A29" s="42"/>
      <c r="B29" s="43"/>
      <c r="C29" s="44" t="s">
        <v>36</v>
      </c>
      <c r="D29" s="45">
        <v>0.18</v>
      </c>
      <c r="E29" s="46" t="s">
        <v>37</v>
      </c>
      <c r="F29" s="47"/>
      <c r="G29" s="48"/>
      <c r="H29" s="49"/>
      <c r="I29" s="3"/>
    </row>
    <row r="30" spans="1:9" x14ac:dyDescent="0.15">
      <c r="A30" s="32"/>
      <c r="B30" s="32"/>
      <c r="C30" s="50"/>
      <c r="D30" s="51"/>
      <c r="E30" s="32"/>
      <c r="F30" s="32"/>
      <c r="G30" s="32"/>
      <c r="H30" s="52"/>
      <c r="I30" s="3"/>
    </row>
    <row r="31" spans="1:9" ht="14.25" x14ac:dyDescent="0.15">
      <c r="A31" s="53" t="s">
        <v>38</v>
      </c>
      <c r="B31" s="32"/>
      <c r="C31" s="50"/>
      <c r="D31" s="51"/>
      <c r="E31" s="32"/>
      <c r="F31" s="32"/>
      <c r="G31" s="32"/>
      <c r="H31" s="52"/>
      <c r="I31" s="3"/>
    </row>
    <row r="32" spans="1:9" ht="14.25" x14ac:dyDescent="0.15">
      <c r="A32" s="54" t="s">
        <v>39</v>
      </c>
      <c r="B32" s="32"/>
      <c r="C32" s="50"/>
      <c r="D32" s="51"/>
      <c r="E32" s="32"/>
      <c r="F32" s="32"/>
      <c r="G32" s="32"/>
      <c r="H32" s="52"/>
      <c r="I32" s="3"/>
    </row>
    <row r="33" spans="1:9" ht="14.25" x14ac:dyDescent="0.15">
      <c r="A33" s="33" t="s">
        <v>40</v>
      </c>
      <c r="B33" s="32"/>
      <c r="C33" s="50"/>
      <c r="D33" s="51"/>
      <c r="E33" s="32"/>
      <c r="F33" s="32"/>
      <c r="G33" s="32"/>
      <c r="H33" s="52"/>
      <c r="I33" s="3"/>
    </row>
    <row r="34" spans="1:9" ht="14.25" x14ac:dyDescent="0.15">
      <c r="A34" s="33" t="s">
        <v>41</v>
      </c>
      <c r="B34" s="32"/>
      <c r="C34" s="50"/>
      <c r="D34" s="51"/>
      <c r="E34" s="32"/>
      <c r="F34" s="32"/>
      <c r="G34" s="32"/>
      <c r="H34" s="52"/>
      <c r="I34" s="3"/>
    </row>
    <row r="35" spans="1:9" ht="14.25" x14ac:dyDescent="0.15">
      <c r="A35" s="33" t="s">
        <v>42</v>
      </c>
      <c r="B35" s="32"/>
      <c r="C35" s="50"/>
      <c r="D35" s="51"/>
      <c r="E35" s="32"/>
      <c r="F35" s="32"/>
      <c r="G35" s="32"/>
      <c r="H35" s="52"/>
      <c r="I35" s="3"/>
    </row>
    <row r="36" spans="1:9" ht="14.25" x14ac:dyDescent="0.15">
      <c r="A36" s="54" t="s">
        <v>43</v>
      </c>
      <c r="B36" s="3"/>
      <c r="C36" s="3"/>
      <c r="D36" s="3"/>
      <c r="E36" s="3"/>
      <c r="F36" s="3"/>
      <c r="G36" s="3"/>
      <c r="H36" s="4"/>
      <c r="I36" s="3"/>
    </row>
    <row r="37" spans="1:9" ht="14.25" x14ac:dyDescent="0.15">
      <c r="A37" s="54" t="s">
        <v>44</v>
      </c>
      <c r="B37" s="3"/>
      <c r="C37" s="3"/>
      <c r="D37" s="3"/>
      <c r="E37" s="3"/>
      <c r="F37" s="3"/>
      <c r="G37" s="3"/>
      <c r="H37" s="4"/>
      <c r="I37" s="3"/>
    </row>
    <row r="38" spans="1:9" ht="14.25" x14ac:dyDescent="0.15">
      <c r="A38" s="54" t="s">
        <v>45</v>
      </c>
      <c r="B38" s="3"/>
      <c r="C38" s="3"/>
      <c r="D38" s="3"/>
      <c r="E38" s="3"/>
      <c r="F38" s="3"/>
      <c r="G38" s="3"/>
      <c r="H38" s="4"/>
      <c r="I38" s="3"/>
    </row>
    <row r="39" spans="1:9" ht="14.25" x14ac:dyDescent="0.15">
      <c r="A39" s="54" t="s">
        <v>46</v>
      </c>
      <c r="B39" s="3"/>
      <c r="C39" s="3"/>
      <c r="D39" s="3"/>
      <c r="E39" s="3"/>
      <c r="F39" s="3"/>
      <c r="G39" s="3"/>
      <c r="H39" s="4"/>
      <c r="I39" s="3"/>
    </row>
    <row r="40" spans="1:9" ht="14.25" x14ac:dyDescent="0.15">
      <c r="A40" s="54" t="s">
        <v>47</v>
      </c>
      <c r="B40" s="3"/>
      <c r="C40" s="3"/>
      <c r="D40" s="3"/>
      <c r="E40" s="3"/>
      <c r="F40" s="3"/>
      <c r="G40" s="3"/>
      <c r="H40" s="4"/>
      <c r="I40" s="3"/>
    </row>
    <row r="41" spans="1:9" ht="14.25" x14ac:dyDescent="0.15">
      <c r="A41" s="54" t="s">
        <v>48</v>
      </c>
      <c r="B41" s="3"/>
      <c r="C41" s="3"/>
      <c r="D41" s="3"/>
      <c r="E41" s="3"/>
      <c r="F41" s="3"/>
      <c r="G41" s="3"/>
      <c r="H41" s="4"/>
      <c r="I41" s="55" t="s">
        <v>49</v>
      </c>
    </row>
  </sheetData>
  <mergeCells count="1">
    <mergeCell ref="A1:A3"/>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W10" sqref="W10"/>
    </sheetView>
  </sheetViews>
  <sheetFormatPr defaultRowHeight="13.5" x14ac:dyDescent="0.15"/>
  <cols>
    <col min="1" max="1" width="7.25" customWidth="1"/>
    <col min="2" max="2" width="7.5" customWidth="1"/>
    <col min="3" max="3" width="3.5" customWidth="1"/>
    <col min="4" max="5" width="7.375" customWidth="1"/>
    <col min="6" max="6" width="3.375" customWidth="1"/>
    <col min="7" max="8" width="7.375" customWidth="1"/>
    <col min="9" max="9" width="3.25" customWidth="1"/>
    <col min="10" max="11" width="7.375" customWidth="1"/>
    <col min="12" max="12" width="3.375" customWidth="1"/>
    <col min="13" max="14" width="7.375" customWidth="1"/>
    <col min="15" max="15" width="3" customWidth="1"/>
    <col min="16" max="17" width="7.375" customWidth="1"/>
    <col min="18" max="18" width="3.875" customWidth="1"/>
    <col min="19" max="20" width="7.375" customWidth="1"/>
    <col min="21" max="21" width="8.375" customWidth="1"/>
    <col min="22" max="22" width="7.125" customWidth="1"/>
  </cols>
  <sheetData>
    <row r="1" spans="1:22" ht="18.75" x14ac:dyDescent="0.15">
      <c r="A1" s="56" t="s">
        <v>51</v>
      </c>
      <c r="B1" s="57"/>
      <c r="C1" s="57"/>
      <c r="D1" s="57"/>
      <c r="E1" s="57"/>
      <c r="F1" s="57"/>
      <c r="G1" s="57"/>
      <c r="H1" s="57"/>
      <c r="I1" s="57"/>
      <c r="J1" s="57"/>
      <c r="K1" s="57"/>
      <c r="L1" s="57"/>
      <c r="M1" s="57"/>
      <c r="N1" s="57"/>
      <c r="O1" s="57"/>
      <c r="P1" s="57"/>
      <c r="Q1" s="57"/>
      <c r="R1" s="57"/>
      <c r="S1" s="57"/>
      <c r="T1" s="57"/>
      <c r="U1" s="57"/>
      <c r="V1" s="57"/>
    </row>
    <row r="2" spans="1:22" ht="14.25" x14ac:dyDescent="0.15">
      <c r="A2" s="58" t="s">
        <v>52</v>
      </c>
      <c r="B2" s="59"/>
      <c r="C2" s="60"/>
      <c r="D2" s="58" t="s">
        <v>53</v>
      </c>
      <c r="E2" s="59"/>
      <c r="F2" s="61"/>
      <c r="G2" s="58" t="s">
        <v>54</v>
      </c>
      <c r="H2" s="59"/>
      <c r="I2" s="61"/>
      <c r="J2" s="58" t="s">
        <v>55</v>
      </c>
      <c r="K2" s="59"/>
      <c r="L2" s="60"/>
      <c r="M2" s="58" t="s">
        <v>56</v>
      </c>
      <c r="N2" s="59"/>
      <c r="O2" s="60"/>
      <c r="P2" s="58" t="s">
        <v>57</v>
      </c>
      <c r="Q2" s="59"/>
      <c r="R2" s="60"/>
      <c r="S2" s="62" t="s">
        <v>58</v>
      </c>
      <c r="T2" s="63"/>
      <c r="U2" s="63"/>
      <c r="V2" s="64"/>
    </row>
    <row r="3" spans="1:22" ht="14.25" x14ac:dyDescent="0.15">
      <c r="A3" s="65"/>
      <c r="B3" s="66"/>
      <c r="C3" s="60"/>
      <c r="D3" s="65"/>
      <c r="E3" s="66"/>
      <c r="F3" s="61"/>
      <c r="G3" s="65"/>
      <c r="H3" s="66"/>
      <c r="I3" s="61"/>
      <c r="J3" s="65"/>
      <c r="K3" s="66"/>
      <c r="L3" s="60"/>
      <c r="M3" s="65"/>
      <c r="N3" s="66"/>
      <c r="O3" s="60"/>
      <c r="P3" s="65"/>
      <c r="Q3" s="66"/>
      <c r="R3" s="60"/>
      <c r="S3" s="67"/>
      <c r="T3" s="68" t="s">
        <v>59</v>
      </c>
      <c r="U3" s="69" t="s">
        <v>60</v>
      </c>
      <c r="V3" s="70" t="s">
        <v>61</v>
      </c>
    </row>
    <row r="4" spans="1:22" ht="14.25" x14ac:dyDescent="0.15">
      <c r="A4" s="71" t="s">
        <v>62</v>
      </c>
      <c r="B4" s="71">
        <v>1990.39</v>
      </c>
      <c r="C4" s="57"/>
      <c r="D4" s="71" t="s">
        <v>63</v>
      </c>
      <c r="E4" s="71">
        <v>9314.2021498841495</v>
      </c>
      <c r="F4" s="72"/>
      <c r="G4" s="73" t="s">
        <v>64</v>
      </c>
      <c r="H4" s="74">
        <v>21.3</v>
      </c>
      <c r="I4" s="57"/>
      <c r="J4" s="71" t="s">
        <v>65</v>
      </c>
      <c r="K4" s="75">
        <v>103.69</v>
      </c>
      <c r="L4" s="57"/>
      <c r="M4" s="71" t="s">
        <v>66</v>
      </c>
      <c r="N4" s="75">
        <v>61.037722285281873</v>
      </c>
      <c r="O4" s="57"/>
      <c r="P4" s="71" t="s">
        <v>67</v>
      </c>
      <c r="Q4" s="75">
        <v>48.483866842845572</v>
      </c>
      <c r="R4" s="57"/>
      <c r="S4" s="76" t="s">
        <v>68</v>
      </c>
      <c r="T4" s="77">
        <v>449</v>
      </c>
      <c r="U4" s="77">
        <v>1110</v>
      </c>
      <c r="V4" s="78">
        <f t="shared" ref="V4:V16" si="0">+T4+U4</f>
        <v>1559</v>
      </c>
    </row>
    <row r="5" spans="1:22" ht="14.25" x14ac:dyDescent="0.15">
      <c r="A5" s="77" t="s">
        <v>69</v>
      </c>
      <c r="B5" s="77">
        <v>1266.6400000000001</v>
      </c>
      <c r="C5" s="57"/>
      <c r="D5" s="79" t="s">
        <v>70</v>
      </c>
      <c r="E5" s="79">
        <v>8870.9216113347848</v>
      </c>
      <c r="F5" s="80"/>
      <c r="G5" s="78" t="s">
        <v>71</v>
      </c>
      <c r="H5" s="81">
        <v>21</v>
      </c>
      <c r="I5" s="57"/>
      <c r="J5" s="77" t="s">
        <v>72</v>
      </c>
      <c r="K5" s="81">
        <v>103.42</v>
      </c>
      <c r="L5" s="57"/>
      <c r="M5" s="77" t="s">
        <v>73</v>
      </c>
      <c r="N5" s="81">
        <v>59.872268546544554</v>
      </c>
      <c r="O5" s="57"/>
      <c r="P5" s="82" t="s">
        <v>70</v>
      </c>
      <c r="Q5" s="83">
        <v>48.324521291797652</v>
      </c>
      <c r="R5" s="57"/>
      <c r="S5" s="78" t="s">
        <v>74</v>
      </c>
      <c r="T5" s="77">
        <v>451</v>
      </c>
      <c r="U5" s="77">
        <v>1145</v>
      </c>
      <c r="V5" s="78">
        <f t="shared" si="0"/>
        <v>1596</v>
      </c>
    </row>
    <row r="6" spans="1:22" ht="14.25" x14ac:dyDescent="0.15">
      <c r="A6" s="77" t="s">
        <v>71</v>
      </c>
      <c r="B6" s="77">
        <v>1160.08</v>
      </c>
      <c r="C6" s="57"/>
      <c r="D6" s="77" t="s">
        <v>65</v>
      </c>
      <c r="E6" s="77">
        <v>8762.3041815714823</v>
      </c>
      <c r="F6" s="72"/>
      <c r="G6" s="78" t="s">
        <v>67</v>
      </c>
      <c r="H6" s="81">
        <v>19.399999999999999</v>
      </c>
      <c r="I6" s="57"/>
      <c r="J6" s="79" t="s">
        <v>70</v>
      </c>
      <c r="K6" s="84">
        <v>101.87</v>
      </c>
      <c r="L6" s="57"/>
      <c r="M6" s="77" t="s">
        <v>75</v>
      </c>
      <c r="N6" s="81">
        <v>33.070618910388362</v>
      </c>
      <c r="O6" s="57"/>
      <c r="P6" s="77" t="s">
        <v>65</v>
      </c>
      <c r="Q6" s="81">
        <v>48.269682447017928</v>
      </c>
      <c r="R6" s="57"/>
      <c r="S6" s="78" t="s">
        <v>76</v>
      </c>
      <c r="T6" s="77">
        <v>450</v>
      </c>
      <c r="U6" s="77">
        <v>1134</v>
      </c>
      <c r="V6" s="78">
        <f t="shared" si="0"/>
        <v>1584</v>
      </c>
    </row>
    <row r="7" spans="1:22" ht="14.25" x14ac:dyDescent="0.15">
      <c r="A7" s="77" t="s">
        <v>65</v>
      </c>
      <c r="B7" s="77">
        <v>1065.54</v>
      </c>
      <c r="C7" s="57"/>
      <c r="D7" s="71" t="s">
        <v>62</v>
      </c>
      <c r="E7" s="71">
        <v>8759.9795787231415</v>
      </c>
      <c r="F7" s="72"/>
      <c r="G7" s="78" t="s">
        <v>75</v>
      </c>
      <c r="H7" s="81">
        <v>19.3</v>
      </c>
      <c r="I7" s="57"/>
      <c r="J7" s="77" t="s">
        <v>69</v>
      </c>
      <c r="K7" s="81">
        <v>101.14</v>
      </c>
      <c r="L7" s="57"/>
      <c r="M7" s="77" t="s">
        <v>72</v>
      </c>
      <c r="N7" s="81">
        <v>26.716429863850742</v>
      </c>
      <c r="O7" s="57"/>
      <c r="P7" s="77" t="s">
        <v>77</v>
      </c>
      <c r="Q7" s="81">
        <v>47.654531664770573</v>
      </c>
      <c r="R7" s="57"/>
      <c r="S7" s="78" t="s">
        <v>78</v>
      </c>
      <c r="T7" s="77">
        <v>494</v>
      </c>
      <c r="U7" s="77">
        <v>1088</v>
      </c>
      <c r="V7" s="78">
        <f t="shared" si="0"/>
        <v>1582</v>
      </c>
    </row>
    <row r="8" spans="1:22" ht="14.25" x14ac:dyDescent="0.15">
      <c r="A8" s="77" t="s">
        <v>79</v>
      </c>
      <c r="B8" s="77">
        <v>934.26</v>
      </c>
      <c r="C8" s="57"/>
      <c r="D8" s="77" t="s">
        <v>67</v>
      </c>
      <c r="E8" s="77">
        <v>8655.041257040717</v>
      </c>
      <c r="F8" s="72"/>
      <c r="G8" s="78" t="s">
        <v>73</v>
      </c>
      <c r="H8" s="81">
        <v>18.899999999999999</v>
      </c>
      <c r="I8" s="57"/>
      <c r="J8" s="77" t="s">
        <v>71</v>
      </c>
      <c r="K8" s="81">
        <v>100.89</v>
      </c>
      <c r="L8" s="57"/>
      <c r="M8" s="71" t="s">
        <v>62</v>
      </c>
      <c r="N8" s="75">
        <v>24.616814919397946</v>
      </c>
      <c r="O8" s="57"/>
      <c r="P8" s="77" t="s">
        <v>69</v>
      </c>
      <c r="Q8" s="81">
        <v>47.627603440620391</v>
      </c>
      <c r="R8" s="57"/>
      <c r="S8" s="78" t="s">
        <v>63</v>
      </c>
      <c r="T8" s="77">
        <v>439</v>
      </c>
      <c r="U8" s="77">
        <v>1104</v>
      </c>
      <c r="V8" s="78">
        <f t="shared" si="0"/>
        <v>1543</v>
      </c>
    </row>
    <row r="9" spans="1:22" ht="14.25" x14ac:dyDescent="0.15">
      <c r="A9" s="77" t="s">
        <v>67</v>
      </c>
      <c r="B9" s="57">
        <v>833</v>
      </c>
      <c r="C9" s="57"/>
      <c r="D9" s="77" t="s">
        <v>72</v>
      </c>
      <c r="E9" s="77">
        <v>8394.0682433144757</v>
      </c>
      <c r="F9" s="72"/>
      <c r="G9" s="78" t="s">
        <v>66</v>
      </c>
      <c r="H9" s="81">
        <v>18.600000000000001</v>
      </c>
      <c r="I9" s="57"/>
      <c r="J9" s="77" t="s">
        <v>66</v>
      </c>
      <c r="K9" s="81">
        <v>100.06</v>
      </c>
      <c r="L9" s="57"/>
      <c r="M9" s="77" t="s">
        <v>69</v>
      </c>
      <c r="N9" s="81">
        <v>24.114246770546142</v>
      </c>
      <c r="O9" s="57"/>
      <c r="P9" s="77" t="s">
        <v>71</v>
      </c>
      <c r="Q9" s="81">
        <v>47.598470703298659</v>
      </c>
      <c r="R9" s="57"/>
      <c r="S9" s="78" t="s">
        <v>80</v>
      </c>
      <c r="T9" s="77">
        <v>434</v>
      </c>
      <c r="U9" s="77">
        <v>1034</v>
      </c>
      <c r="V9" s="78">
        <f t="shared" si="0"/>
        <v>1468</v>
      </c>
    </row>
    <row r="10" spans="1:22" ht="14.25" x14ac:dyDescent="0.15">
      <c r="A10" s="77" t="s">
        <v>63</v>
      </c>
      <c r="B10" s="77">
        <v>490.43</v>
      </c>
      <c r="C10" s="57"/>
      <c r="D10" s="77" t="s">
        <v>71</v>
      </c>
      <c r="E10" s="77">
        <v>8306.4585421738502</v>
      </c>
      <c r="F10" s="72"/>
      <c r="G10" s="78" t="s">
        <v>65</v>
      </c>
      <c r="H10" s="81">
        <v>18.600000000000001</v>
      </c>
      <c r="I10" s="57"/>
      <c r="J10" s="77" t="s">
        <v>62</v>
      </c>
      <c r="K10" s="81">
        <v>98.59</v>
      </c>
      <c r="L10" s="57"/>
      <c r="M10" s="77" t="s">
        <v>79</v>
      </c>
      <c r="N10" s="81">
        <v>22.23243281824346</v>
      </c>
      <c r="O10" s="57"/>
      <c r="P10" s="77" t="s">
        <v>79</v>
      </c>
      <c r="Q10" s="81">
        <v>47.482245458763074</v>
      </c>
      <c r="R10" s="57"/>
      <c r="S10" s="78" t="s">
        <v>81</v>
      </c>
      <c r="T10" s="77">
        <v>423</v>
      </c>
      <c r="U10" s="77">
        <v>1045</v>
      </c>
      <c r="V10" s="78">
        <f t="shared" si="0"/>
        <v>1468</v>
      </c>
    </row>
    <row r="11" spans="1:22" ht="14.25" x14ac:dyDescent="0.15">
      <c r="A11" s="79" t="s">
        <v>70</v>
      </c>
      <c r="B11" s="79">
        <v>403.21</v>
      </c>
      <c r="C11" s="57"/>
      <c r="D11" s="77" t="s">
        <v>69</v>
      </c>
      <c r="E11" s="77">
        <v>8047.8305345354502</v>
      </c>
      <c r="F11" s="72"/>
      <c r="G11" s="78" t="s">
        <v>69</v>
      </c>
      <c r="H11" s="81">
        <v>18.2</v>
      </c>
      <c r="I11" s="57"/>
      <c r="J11" s="77" t="s">
        <v>75</v>
      </c>
      <c r="K11" s="81">
        <v>98.34</v>
      </c>
      <c r="L11" s="57"/>
      <c r="M11" s="77" t="s">
        <v>67</v>
      </c>
      <c r="N11" s="81">
        <v>18.923387749882785</v>
      </c>
      <c r="O11" s="57"/>
      <c r="P11" s="77" t="s">
        <v>63</v>
      </c>
      <c r="Q11" s="81">
        <v>47.144264294313544</v>
      </c>
      <c r="R11" s="57"/>
      <c r="S11" s="78" t="s">
        <v>82</v>
      </c>
      <c r="T11" s="77">
        <v>407</v>
      </c>
      <c r="U11" s="77">
        <v>1035</v>
      </c>
      <c r="V11" s="78">
        <f t="shared" si="0"/>
        <v>1442</v>
      </c>
    </row>
    <row r="12" spans="1:22" ht="14.25" x14ac:dyDescent="0.15">
      <c r="A12" s="77" t="s">
        <v>73</v>
      </c>
      <c r="B12" s="77">
        <v>303.29000000000002</v>
      </c>
      <c r="C12" s="57"/>
      <c r="D12" s="77" t="s">
        <v>79</v>
      </c>
      <c r="E12" s="77">
        <v>8036.4377693478882</v>
      </c>
      <c r="F12" s="72"/>
      <c r="G12" s="78" t="s">
        <v>63</v>
      </c>
      <c r="H12" s="81">
        <v>18.100000000000001</v>
      </c>
      <c r="I12" s="57"/>
      <c r="J12" s="77" t="s">
        <v>73</v>
      </c>
      <c r="K12" s="81">
        <v>98.32</v>
      </c>
      <c r="L12" s="57"/>
      <c r="M12" s="77" t="s">
        <v>77</v>
      </c>
      <c r="N12" s="81">
        <v>17.257811907470611</v>
      </c>
      <c r="O12" s="57"/>
      <c r="P12" s="77" t="s">
        <v>66</v>
      </c>
      <c r="Q12" s="81">
        <v>46.874763526295872</v>
      </c>
      <c r="R12" s="57"/>
      <c r="S12" s="78" t="s">
        <v>83</v>
      </c>
      <c r="T12" s="77">
        <v>420</v>
      </c>
      <c r="U12" s="77">
        <v>1009</v>
      </c>
      <c r="V12" s="78">
        <f t="shared" si="0"/>
        <v>1429</v>
      </c>
    </row>
    <row r="13" spans="1:22" ht="14.25" x14ac:dyDescent="0.15">
      <c r="A13" s="77" t="s">
        <v>77</v>
      </c>
      <c r="B13" s="77">
        <v>300.5</v>
      </c>
      <c r="C13" s="57"/>
      <c r="D13" s="77" t="s">
        <v>66</v>
      </c>
      <c r="E13" s="77">
        <v>7528.0551382875319</v>
      </c>
      <c r="F13" s="72"/>
      <c r="G13" s="78" t="s">
        <v>62</v>
      </c>
      <c r="H13" s="81">
        <v>16.100000000000001</v>
      </c>
      <c r="I13" s="57"/>
      <c r="J13" s="77" t="s">
        <v>67</v>
      </c>
      <c r="K13" s="81">
        <v>98.25</v>
      </c>
      <c r="L13" s="57"/>
      <c r="M13" s="77" t="s">
        <v>63</v>
      </c>
      <c r="N13" s="81">
        <v>15.251833205647367</v>
      </c>
      <c r="O13" s="57"/>
      <c r="P13" s="77" t="s">
        <v>62</v>
      </c>
      <c r="Q13" s="81">
        <v>46.583305992900087</v>
      </c>
      <c r="R13" s="57"/>
      <c r="S13" s="78" t="s">
        <v>84</v>
      </c>
      <c r="T13" s="77">
        <v>439</v>
      </c>
      <c r="U13" s="77">
        <v>966</v>
      </c>
      <c r="V13" s="78">
        <f t="shared" si="0"/>
        <v>1405</v>
      </c>
    </row>
    <row r="14" spans="1:22" ht="14.25" x14ac:dyDescent="0.15">
      <c r="A14" s="77" t="s">
        <v>72</v>
      </c>
      <c r="B14" s="77">
        <v>238.87</v>
      </c>
      <c r="C14" s="57"/>
      <c r="D14" s="77" t="s">
        <v>75</v>
      </c>
      <c r="E14" s="77">
        <v>7383.4312723556459</v>
      </c>
      <c r="F14" s="72"/>
      <c r="G14" s="78" t="s">
        <v>79</v>
      </c>
      <c r="H14" s="81">
        <v>16</v>
      </c>
      <c r="I14" s="57"/>
      <c r="J14" s="77" t="s">
        <v>79</v>
      </c>
      <c r="K14" s="81">
        <v>98.24</v>
      </c>
      <c r="L14" s="57"/>
      <c r="M14" s="79" t="s">
        <v>70</v>
      </c>
      <c r="N14" s="84">
        <v>11.213953986853387</v>
      </c>
      <c r="O14" s="57"/>
      <c r="P14" s="77" t="s">
        <v>72</v>
      </c>
      <c r="Q14" s="81">
        <v>46.6348292943375</v>
      </c>
      <c r="R14" s="57"/>
      <c r="S14" s="78" t="s">
        <v>85</v>
      </c>
      <c r="T14" s="77">
        <v>403</v>
      </c>
      <c r="U14" s="77">
        <v>998</v>
      </c>
      <c r="V14" s="78">
        <f t="shared" si="0"/>
        <v>1401</v>
      </c>
    </row>
    <row r="15" spans="1:22" ht="14.25" x14ac:dyDescent="0.15">
      <c r="A15" s="77" t="s">
        <v>75</v>
      </c>
      <c r="B15" s="77">
        <v>231.19</v>
      </c>
      <c r="C15" s="57"/>
      <c r="D15" s="77" t="s">
        <v>77</v>
      </c>
      <c r="E15" s="77">
        <v>6888.0942557190674</v>
      </c>
      <c r="F15" s="72"/>
      <c r="G15" s="78" t="s">
        <v>72</v>
      </c>
      <c r="H15" s="81">
        <v>15.9</v>
      </c>
      <c r="I15" s="57"/>
      <c r="J15" s="77" t="s">
        <v>63</v>
      </c>
      <c r="K15" s="81">
        <v>96.22</v>
      </c>
      <c r="L15" s="57"/>
      <c r="M15" s="77" t="s">
        <v>65</v>
      </c>
      <c r="N15" s="81">
        <v>10.462298220128433</v>
      </c>
      <c r="O15" s="57"/>
      <c r="P15" s="77" t="s">
        <v>75</v>
      </c>
      <c r="Q15" s="81">
        <v>46.233017702758332</v>
      </c>
      <c r="R15" s="57"/>
      <c r="S15" s="78" t="s">
        <v>86</v>
      </c>
      <c r="T15" s="77">
        <v>406</v>
      </c>
      <c r="U15" s="77">
        <v>903</v>
      </c>
      <c r="V15" s="78">
        <f t="shared" si="0"/>
        <v>1309</v>
      </c>
    </row>
    <row r="16" spans="1:22" ht="14.25" x14ac:dyDescent="0.15">
      <c r="A16" s="77" t="s">
        <v>87</v>
      </c>
      <c r="B16" s="77">
        <v>170.39</v>
      </c>
      <c r="C16" s="57"/>
      <c r="D16" s="77" t="s">
        <v>73</v>
      </c>
      <c r="E16" s="77">
        <v>6887.163067420578</v>
      </c>
      <c r="F16" s="72"/>
      <c r="G16" s="78" t="s">
        <v>77</v>
      </c>
      <c r="H16" s="81">
        <v>15.7</v>
      </c>
      <c r="I16" s="57"/>
      <c r="J16" s="77" t="s">
        <v>77</v>
      </c>
      <c r="K16" s="81">
        <v>95.18</v>
      </c>
      <c r="L16" s="57"/>
      <c r="M16" s="77" t="s">
        <v>71</v>
      </c>
      <c r="N16" s="81">
        <v>8.0592157908775679</v>
      </c>
      <c r="O16" s="57"/>
      <c r="P16" s="77" t="s">
        <v>73</v>
      </c>
      <c r="Q16" s="81">
        <v>46.027065554882931</v>
      </c>
      <c r="R16" s="57"/>
      <c r="S16" s="85" t="s">
        <v>88</v>
      </c>
      <c r="T16" s="79">
        <v>388</v>
      </c>
      <c r="U16" s="79">
        <v>857</v>
      </c>
      <c r="V16" s="85">
        <f t="shared" si="0"/>
        <v>1245</v>
      </c>
    </row>
    <row r="17" spans="1:22" ht="14.25" x14ac:dyDescent="0.15">
      <c r="A17" s="72"/>
      <c r="B17" s="72"/>
      <c r="C17" s="57"/>
      <c r="D17" s="72"/>
      <c r="E17" s="72"/>
      <c r="F17" s="72"/>
      <c r="G17" s="86"/>
      <c r="H17" s="52"/>
      <c r="I17" s="57"/>
      <c r="J17" s="72"/>
      <c r="K17" s="52"/>
      <c r="L17" s="57"/>
      <c r="M17" s="72"/>
      <c r="N17" s="52"/>
      <c r="O17" s="57"/>
      <c r="P17" s="72"/>
      <c r="Q17" s="52"/>
      <c r="R17" s="57"/>
      <c r="S17" s="86"/>
      <c r="T17" s="80"/>
      <c r="U17" s="80"/>
      <c r="V17" s="86"/>
    </row>
    <row r="18" spans="1:22" x14ac:dyDescent="0.15">
      <c r="A18" s="57" t="s">
        <v>89</v>
      </c>
      <c r="B18" s="57"/>
      <c r="C18" s="57"/>
      <c r="D18" s="57"/>
      <c r="E18" s="57"/>
      <c r="F18" s="57"/>
      <c r="G18" s="57"/>
      <c r="H18" s="57"/>
      <c r="I18" s="57"/>
      <c r="J18" s="57"/>
      <c r="K18" s="57"/>
      <c r="L18" s="57"/>
      <c r="M18" s="57"/>
      <c r="N18" s="57"/>
      <c r="O18" s="57" t="s">
        <v>90</v>
      </c>
      <c r="P18" s="57"/>
      <c r="Q18" s="57"/>
      <c r="R18" s="57"/>
      <c r="S18" s="87"/>
      <c r="T18" s="87"/>
      <c r="U18" s="87"/>
      <c r="V18" s="87"/>
    </row>
    <row r="19" spans="1:22" x14ac:dyDescent="0.15">
      <c r="A19" s="57" t="s">
        <v>91</v>
      </c>
      <c r="B19" s="57" t="s">
        <v>92</v>
      </c>
      <c r="C19" s="57"/>
      <c r="D19" s="57"/>
      <c r="E19" s="57"/>
      <c r="F19" s="57"/>
      <c r="G19" s="57"/>
      <c r="H19" s="57"/>
      <c r="I19" s="57"/>
      <c r="J19" s="57"/>
      <c r="K19" s="57"/>
      <c r="L19" s="57"/>
      <c r="M19" s="57"/>
      <c r="N19" s="57"/>
      <c r="O19" s="57"/>
      <c r="P19" s="88" t="s">
        <v>93</v>
      </c>
      <c r="Q19" s="88"/>
      <c r="R19" s="88"/>
      <c r="S19" s="88"/>
      <c r="T19" s="88"/>
      <c r="U19" s="88"/>
      <c r="V19" s="88"/>
    </row>
    <row r="20" spans="1:22" x14ac:dyDescent="0.15">
      <c r="A20" s="57"/>
      <c r="B20" s="57" t="s">
        <v>94</v>
      </c>
      <c r="C20" s="57"/>
      <c r="D20" s="57"/>
      <c r="E20" s="57"/>
      <c r="F20" s="57"/>
      <c r="G20" s="57"/>
      <c r="H20" s="57"/>
      <c r="I20" s="57"/>
      <c r="J20" s="57"/>
      <c r="K20" s="57"/>
      <c r="L20" s="57"/>
      <c r="M20" s="57"/>
      <c r="N20" s="57"/>
      <c r="O20" s="57"/>
      <c r="P20" s="88" t="s">
        <v>95</v>
      </c>
      <c r="Q20" s="88"/>
      <c r="R20" s="88"/>
      <c r="S20" s="88"/>
      <c r="T20" s="88"/>
      <c r="U20" s="88"/>
      <c r="V20" s="88"/>
    </row>
    <row r="21" spans="1:22" x14ac:dyDescent="0.15">
      <c r="A21" s="57"/>
      <c r="B21" s="57" t="s">
        <v>96</v>
      </c>
      <c r="C21" s="57"/>
      <c r="D21" s="57"/>
      <c r="E21" s="57"/>
      <c r="F21" s="57"/>
      <c r="G21" s="57"/>
      <c r="H21" s="57"/>
      <c r="I21" s="57"/>
      <c r="J21" s="57"/>
      <c r="K21" s="57"/>
      <c r="L21" s="57"/>
      <c r="M21" s="57"/>
      <c r="N21" s="57"/>
      <c r="O21" s="57"/>
      <c r="P21" s="88" t="s">
        <v>97</v>
      </c>
      <c r="Q21" s="88"/>
      <c r="R21" s="88"/>
      <c r="S21" s="88"/>
      <c r="T21" s="88"/>
      <c r="U21" s="88"/>
      <c r="V21" s="88"/>
    </row>
    <row r="22" spans="1:22" x14ac:dyDescent="0.15">
      <c r="A22" s="57"/>
      <c r="B22" s="57" t="s">
        <v>98</v>
      </c>
      <c r="C22" s="57"/>
      <c r="D22" s="57"/>
      <c r="E22" s="57"/>
      <c r="F22" s="57"/>
      <c r="G22" s="57"/>
      <c r="H22" s="57"/>
      <c r="I22" s="57"/>
      <c r="J22" s="57"/>
      <c r="K22" s="57"/>
      <c r="L22" s="57"/>
      <c r="M22" s="57"/>
      <c r="N22" s="57"/>
      <c r="O22" s="57"/>
      <c r="P22" s="88" t="s">
        <v>99</v>
      </c>
      <c r="Q22" s="57"/>
      <c r="R22" s="88"/>
      <c r="S22" s="88"/>
      <c r="T22" s="88"/>
      <c r="U22" s="88"/>
      <c r="V22" s="88"/>
    </row>
    <row r="23" spans="1:22" x14ac:dyDescent="0.15">
      <c r="A23" s="57"/>
      <c r="B23" s="57" t="s">
        <v>100</v>
      </c>
      <c r="C23" s="57"/>
      <c r="D23" s="57"/>
      <c r="E23" s="57"/>
      <c r="F23" s="57"/>
      <c r="G23" s="57"/>
      <c r="H23" s="57"/>
      <c r="I23" s="57"/>
      <c r="J23" s="57"/>
      <c r="K23" s="57"/>
      <c r="L23" s="57"/>
      <c r="M23" s="57"/>
      <c r="N23" s="57"/>
      <c r="O23" s="57"/>
      <c r="P23" s="88" t="s">
        <v>101</v>
      </c>
      <c r="Q23" s="57"/>
      <c r="R23" s="88"/>
      <c r="S23" s="88"/>
      <c r="T23" s="88"/>
      <c r="U23" s="88"/>
      <c r="V23" s="88"/>
    </row>
    <row r="24" spans="1:22" x14ac:dyDescent="0.15">
      <c r="A24" s="57"/>
      <c r="B24" s="57" t="s">
        <v>102</v>
      </c>
      <c r="C24" s="57"/>
      <c r="D24" s="57"/>
      <c r="E24" s="57"/>
      <c r="F24" s="57"/>
      <c r="G24" s="57"/>
      <c r="H24" s="57"/>
      <c r="I24" s="57"/>
      <c r="J24" s="57"/>
      <c r="K24" s="57"/>
      <c r="L24" s="57"/>
      <c r="M24" s="57"/>
      <c r="N24" s="57"/>
      <c r="O24" s="57"/>
      <c r="P24" s="88" t="s">
        <v>103</v>
      </c>
      <c r="Q24" s="88"/>
      <c r="R24" s="88"/>
      <c r="S24" s="88"/>
      <c r="T24" s="88"/>
      <c r="U24" s="88"/>
      <c r="V24" s="88"/>
    </row>
    <row r="25" spans="1:22" x14ac:dyDescent="0.15">
      <c r="A25" s="57"/>
      <c r="B25" s="57" t="s">
        <v>104</v>
      </c>
      <c r="C25" s="57"/>
      <c r="D25" s="57"/>
      <c r="E25" s="57"/>
      <c r="F25" s="57"/>
      <c r="G25" s="57"/>
      <c r="H25" s="57"/>
      <c r="I25" s="57"/>
      <c r="J25" s="57"/>
      <c r="K25" s="57"/>
      <c r="L25" s="57"/>
      <c r="M25" s="57"/>
      <c r="N25" s="57"/>
      <c r="O25" s="57"/>
      <c r="P25" s="88" t="s">
        <v>105</v>
      </c>
      <c r="Q25" s="88"/>
      <c r="R25" s="88"/>
      <c r="S25" s="88"/>
      <c r="T25" s="88"/>
      <c r="U25" s="88"/>
      <c r="V25" s="88"/>
    </row>
    <row r="26" spans="1:22" x14ac:dyDescent="0.15">
      <c r="A26" s="57"/>
      <c r="B26" s="57" t="s">
        <v>106</v>
      </c>
      <c r="C26" s="57"/>
      <c r="D26" s="57"/>
      <c r="E26" s="57"/>
      <c r="F26" s="57"/>
      <c r="G26" s="57"/>
      <c r="H26" s="57"/>
      <c r="I26" s="57"/>
      <c r="J26" s="57"/>
      <c r="K26" s="57"/>
      <c r="L26" s="57"/>
      <c r="M26" s="57"/>
      <c r="N26" s="57"/>
      <c r="O26" s="57"/>
      <c r="P26" s="88"/>
      <c r="Q26" s="88"/>
      <c r="R26" s="88"/>
      <c r="S26" s="88"/>
      <c r="T26" s="88"/>
      <c r="U26" s="88"/>
      <c r="V26" s="88"/>
    </row>
    <row r="27" spans="1:22" x14ac:dyDescent="0.15">
      <c r="A27" s="57"/>
      <c r="B27" s="57"/>
      <c r="C27" s="57" t="s">
        <v>107</v>
      </c>
      <c r="D27" s="57"/>
      <c r="E27" s="57"/>
      <c r="F27" s="57"/>
      <c r="G27" s="57"/>
      <c r="H27" s="57"/>
      <c r="I27" s="57"/>
      <c r="J27" s="57"/>
      <c r="K27" s="57"/>
      <c r="L27" s="57"/>
      <c r="M27" s="57"/>
      <c r="N27" s="57"/>
      <c r="O27" s="57"/>
      <c r="P27" s="88"/>
      <c r="Q27" s="88"/>
      <c r="R27" s="88"/>
      <c r="S27" s="88"/>
      <c r="T27" s="88"/>
      <c r="U27" s="88"/>
      <c r="V27" s="88"/>
    </row>
    <row r="28" spans="1:22" x14ac:dyDescent="0.15">
      <c r="A28" s="57"/>
      <c r="B28" s="57" t="s">
        <v>108</v>
      </c>
      <c r="C28" s="57"/>
      <c r="D28" s="57"/>
      <c r="E28" s="57"/>
      <c r="F28" s="57"/>
      <c r="G28" s="57"/>
      <c r="H28" s="57"/>
      <c r="I28" s="57"/>
      <c r="J28" s="57"/>
      <c r="K28" s="57"/>
      <c r="L28" s="57"/>
      <c r="M28" s="57"/>
      <c r="N28" s="57"/>
      <c r="O28" s="57"/>
      <c r="P28" s="88"/>
      <c r="Q28" s="57"/>
      <c r="R28" s="57"/>
      <c r="S28" s="57"/>
      <c r="T28" s="57"/>
      <c r="U28" s="57"/>
      <c r="V28" s="57"/>
    </row>
    <row r="29" spans="1:22" x14ac:dyDescent="0.15">
      <c r="A29" s="57"/>
      <c r="B29" s="57" t="s">
        <v>109</v>
      </c>
      <c r="C29" s="57"/>
      <c r="D29" s="57"/>
      <c r="E29" s="57"/>
      <c r="F29" s="57"/>
      <c r="G29" s="57"/>
      <c r="H29" s="57"/>
      <c r="I29" s="57"/>
      <c r="J29" s="57"/>
      <c r="K29" s="57"/>
      <c r="L29" s="57"/>
      <c r="M29" s="57"/>
      <c r="N29" s="57" t="s">
        <v>110</v>
      </c>
      <c r="O29" s="57"/>
      <c r="P29" s="57"/>
      <c r="Q29" s="57"/>
      <c r="R29" s="57"/>
      <c r="S29" s="57"/>
      <c r="T29" s="57"/>
      <c r="U29" s="57"/>
      <c r="V29" s="57"/>
    </row>
    <row r="30" spans="1:22" x14ac:dyDescent="0.15">
      <c r="A30" s="57"/>
      <c r="B30" s="57" t="s">
        <v>111</v>
      </c>
      <c r="C30" s="57"/>
      <c r="D30" s="57"/>
      <c r="E30" s="57"/>
      <c r="F30" s="57"/>
      <c r="G30" s="57"/>
      <c r="H30" s="57"/>
      <c r="I30" s="57"/>
      <c r="J30" s="57"/>
      <c r="K30" s="57"/>
      <c r="L30" s="57"/>
      <c r="M30" s="57"/>
      <c r="N30" s="57"/>
      <c r="O30" s="57"/>
      <c r="P30" s="57"/>
      <c r="Q30" s="57"/>
      <c r="R30" s="57"/>
      <c r="S30" s="57"/>
      <c r="T30" s="57"/>
      <c r="U30" s="57"/>
      <c r="V30" s="89" t="s">
        <v>49</v>
      </c>
    </row>
  </sheetData>
  <mergeCells count="7">
    <mergeCell ref="S2:V2"/>
    <mergeCell ref="A2:B2"/>
    <mergeCell ref="D2:E2"/>
    <mergeCell ref="G2:H2"/>
    <mergeCell ref="J2:K2"/>
    <mergeCell ref="M2:N2"/>
    <mergeCell ref="P2:Q2"/>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M13" sqref="M13"/>
    </sheetView>
  </sheetViews>
  <sheetFormatPr defaultRowHeight="13.5" x14ac:dyDescent="0.15"/>
  <cols>
    <col min="1" max="1" width="3" customWidth="1"/>
    <col min="2" max="2" width="13.5" customWidth="1"/>
    <col min="3" max="10" width="9.875" customWidth="1"/>
    <col min="11" max="11" width="4.875" customWidth="1"/>
  </cols>
  <sheetData>
    <row r="1" spans="1:11" ht="24" x14ac:dyDescent="0.15">
      <c r="A1" s="90" t="s">
        <v>112</v>
      </c>
      <c r="B1" s="87"/>
      <c r="C1" s="91"/>
      <c r="D1" s="87"/>
      <c r="E1" s="87"/>
      <c r="F1" s="92"/>
      <c r="G1" s="87"/>
      <c r="H1" s="87"/>
      <c r="I1" s="87"/>
      <c r="J1" s="87"/>
      <c r="K1" s="93" t="s">
        <v>113</v>
      </c>
    </row>
    <row r="2" spans="1:11" ht="18" thickBot="1" x14ac:dyDescent="0.2">
      <c r="A2" s="94" t="s">
        <v>114</v>
      </c>
      <c r="B2" s="92"/>
      <c r="C2" s="91"/>
      <c r="D2" s="87"/>
      <c r="E2" s="87"/>
      <c r="F2" s="87"/>
      <c r="G2" s="87"/>
      <c r="H2" s="87"/>
      <c r="I2" s="95" t="s">
        <v>115</v>
      </c>
      <c r="J2" s="92"/>
      <c r="K2" s="92"/>
    </row>
    <row r="3" spans="1:11" ht="28.5" x14ac:dyDescent="0.15">
      <c r="A3" s="96"/>
      <c r="B3" s="97" t="s">
        <v>200</v>
      </c>
      <c r="C3" s="97" t="s">
        <v>116</v>
      </c>
      <c r="D3" s="98" t="s">
        <v>117</v>
      </c>
      <c r="E3" s="98" t="s">
        <v>118</v>
      </c>
      <c r="F3" s="98" t="s">
        <v>119</v>
      </c>
      <c r="G3" s="98" t="s">
        <v>120</v>
      </c>
      <c r="H3" s="98" t="s">
        <v>121</v>
      </c>
      <c r="I3" s="99" t="s">
        <v>122</v>
      </c>
      <c r="J3" s="100"/>
      <c r="K3" s="100"/>
    </row>
    <row r="4" spans="1:11" ht="14.25" x14ac:dyDescent="0.15">
      <c r="A4" s="101" t="s">
        <v>123</v>
      </c>
      <c r="B4" s="102"/>
      <c r="C4" s="103">
        <v>56842</v>
      </c>
      <c r="D4" s="104">
        <v>476</v>
      </c>
      <c r="E4" s="105">
        <v>25575</v>
      </c>
      <c r="F4" s="106">
        <v>2.2225610948191594</v>
      </c>
      <c r="G4" s="107">
        <v>648</v>
      </c>
      <c r="H4" s="108">
        <v>304</v>
      </c>
      <c r="I4" s="109">
        <v>24825</v>
      </c>
      <c r="J4" s="92"/>
      <c r="K4" s="92"/>
    </row>
    <row r="5" spans="1:11" ht="14.25" x14ac:dyDescent="0.15">
      <c r="A5" s="110" t="s">
        <v>124</v>
      </c>
      <c r="B5" s="111"/>
      <c r="C5" s="112">
        <v>55697</v>
      </c>
      <c r="D5" s="113"/>
      <c r="E5" s="113">
        <v>23379</v>
      </c>
      <c r="F5" s="114">
        <v>2.3823516831344369</v>
      </c>
      <c r="G5" s="113"/>
      <c r="H5" s="113"/>
      <c r="I5" s="115">
        <v>24444</v>
      </c>
      <c r="J5" s="92"/>
      <c r="K5" s="92"/>
    </row>
    <row r="6" spans="1:11" ht="14.25" x14ac:dyDescent="0.15">
      <c r="A6" s="101" t="s">
        <v>125</v>
      </c>
      <c r="B6" s="102"/>
      <c r="C6" s="112">
        <v>54992</v>
      </c>
      <c r="D6" s="113"/>
      <c r="E6" s="113">
        <v>20230</v>
      </c>
      <c r="F6" s="114">
        <v>2.7183391003460207</v>
      </c>
      <c r="G6" s="113" t="s">
        <v>200</v>
      </c>
      <c r="H6" s="113"/>
      <c r="I6" s="115">
        <v>23318</v>
      </c>
      <c r="J6" s="92"/>
      <c r="K6" s="92"/>
    </row>
    <row r="7" spans="1:11" ht="14.25" x14ac:dyDescent="0.15">
      <c r="A7" s="110" t="s">
        <v>126</v>
      </c>
      <c r="B7" s="111"/>
      <c r="C7" s="112">
        <v>506</v>
      </c>
      <c r="D7" s="113" t="s">
        <v>200</v>
      </c>
      <c r="E7" s="113">
        <v>1183</v>
      </c>
      <c r="F7" s="116">
        <v>-0.09</v>
      </c>
      <c r="G7" s="113">
        <v>285</v>
      </c>
      <c r="H7" s="113">
        <v>221</v>
      </c>
      <c r="I7" s="115">
        <v>366</v>
      </c>
      <c r="J7" s="92"/>
      <c r="K7" s="92"/>
    </row>
    <row r="8" spans="1:11" ht="14.25" x14ac:dyDescent="0.15">
      <c r="A8" s="101" t="s">
        <v>127</v>
      </c>
      <c r="B8" s="102"/>
      <c r="C8" s="112">
        <v>1145</v>
      </c>
      <c r="D8" s="113" t="s">
        <v>201</v>
      </c>
      <c r="E8" s="117">
        <v>2196</v>
      </c>
      <c r="F8" s="116">
        <v>-0.16</v>
      </c>
      <c r="G8" s="113" t="s">
        <v>200</v>
      </c>
      <c r="H8" s="113" t="s">
        <v>200</v>
      </c>
      <c r="I8" s="115">
        <v>381</v>
      </c>
      <c r="J8" s="92"/>
      <c r="K8" s="92"/>
    </row>
    <row r="9" spans="1:11" ht="15" thickBot="1" x14ac:dyDescent="0.2">
      <c r="A9" s="118" t="s">
        <v>128</v>
      </c>
      <c r="B9" s="119"/>
      <c r="C9" s="120">
        <v>1850</v>
      </c>
      <c r="D9" s="121" t="s">
        <v>4</v>
      </c>
      <c r="E9" s="121">
        <v>5345</v>
      </c>
      <c r="F9" s="122">
        <v>-0.5</v>
      </c>
      <c r="G9" s="121" t="s">
        <v>4</v>
      </c>
      <c r="H9" s="121" t="s">
        <v>4</v>
      </c>
      <c r="I9" s="123">
        <v>1507</v>
      </c>
      <c r="J9" s="92"/>
      <c r="K9" s="92"/>
    </row>
    <row r="10" spans="1:11" ht="14.25" x14ac:dyDescent="0.15">
      <c r="A10" s="124" t="s">
        <v>129</v>
      </c>
      <c r="B10" s="92"/>
      <c r="C10" s="125"/>
      <c r="D10" s="125"/>
      <c r="E10" s="125"/>
      <c r="F10" s="125"/>
      <c r="G10" s="126"/>
      <c r="H10" s="125"/>
      <c r="I10" s="125"/>
      <c r="J10" s="125"/>
      <c r="K10" s="95"/>
    </row>
    <row r="11" spans="1:11" ht="14.25" x14ac:dyDescent="0.15">
      <c r="A11" s="124" t="s">
        <v>130</v>
      </c>
      <c r="B11" s="92"/>
      <c r="C11" s="125"/>
      <c r="D11" s="125"/>
      <c r="E11" s="125"/>
      <c r="F11" s="125"/>
      <c r="G11" s="126"/>
      <c r="H11" s="125"/>
      <c r="I11" s="125"/>
      <c r="J11" s="125"/>
      <c r="K11" s="95"/>
    </row>
    <row r="12" spans="1:11" ht="14.25" x14ac:dyDescent="0.15">
      <c r="A12" s="127" t="s">
        <v>131</v>
      </c>
      <c r="B12" s="92"/>
      <c r="C12" s="125"/>
      <c r="D12" s="125"/>
      <c r="E12" s="125"/>
      <c r="F12" s="125"/>
      <c r="G12" s="126"/>
      <c r="H12" s="125"/>
      <c r="I12" s="125"/>
      <c r="J12" s="125"/>
      <c r="K12" s="95"/>
    </row>
    <row r="13" spans="1:11" ht="14.25" x14ac:dyDescent="0.15">
      <c r="A13" s="127" t="s">
        <v>132</v>
      </c>
      <c r="B13" s="92"/>
      <c r="C13" s="125"/>
      <c r="D13" s="125"/>
      <c r="E13" s="125"/>
      <c r="F13" s="125"/>
      <c r="G13" s="126"/>
      <c r="H13" s="125"/>
      <c r="I13" s="125"/>
      <c r="J13" s="125"/>
      <c r="K13" s="95"/>
    </row>
    <row r="14" spans="1:11" ht="14.25" x14ac:dyDescent="0.15">
      <c r="A14" s="127" t="s">
        <v>133</v>
      </c>
      <c r="B14" s="92"/>
      <c r="C14" s="125"/>
      <c r="D14" s="125"/>
      <c r="E14" s="125"/>
      <c r="F14" s="125"/>
      <c r="G14" s="126"/>
      <c r="H14" s="125"/>
      <c r="I14" s="125"/>
      <c r="J14" s="125"/>
      <c r="K14" s="95"/>
    </row>
    <row r="15" spans="1:11" x14ac:dyDescent="0.15">
      <c r="A15" s="128"/>
      <c r="B15" s="129"/>
      <c r="C15" s="125"/>
      <c r="D15" s="125"/>
      <c r="E15" s="125"/>
      <c r="F15" s="125"/>
      <c r="G15" s="126"/>
      <c r="H15" s="125"/>
      <c r="I15" s="125"/>
      <c r="J15" s="125"/>
      <c r="K15" s="95"/>
    </row>
    <row r="16" spans="1:11" ht="18" thickBot="1" x14ac:dyDescent="0.2">
      <c r="A16" s="94" t="s">
        <v>134</v>
      </c>
      <c r="B16" s="92"/>
      <c r="C16" s="91"/>
      <c r="D16" s="91"/>
      <c r="E16" s="87"/>
      <c r="F16" s="87"/>
      <c r="G16" s="87"/>
      <c r="H16" s="87" t="s">
        <v>4</v>
      </c>
      <c r="I16" s="87"/>
      <c r="J16" s="95" t="s">
        <v>135</v>
      </c>
      <c r="K16" s="92"/>
    </row>
    <row r="17" spans="1:11" ht="28.5" x14ac:dyDescent="0.15">
      <c r="A17" s="130"/>
      <c r="B17" s="131" t="s">
        <v>4</v>
      </c>
      <c r="C17" s="132" t="s">
        <v>136</v>
      </c>
      <c r="D17" s="133" t="s">
        <v>137</v>
      </c>
      <c r="E17" s="133" t="s">
        <v>138</v>
      </c>
      <c r="F17" s="133" t="s">
        <v>139</v>
      </c>
      <c r="G17" s="134" t="s">
        <v>140</v>
      </c>
      <c r="H17" s="134" t="s">
        <v>141</v>
      </c>
      <c r="I17" s="134" t="s">
        <v>142</v>
      </c>
      <c r="J17" s="135" t="s">
        <v>143</v>
      </c>
      <c r="K17" s="92"/>
    </row>
    <row r="18" spans="1:11" ht="14.25" x14ac:dyDescent="0.15">
      <c r="A18" s="136" t="s">
        <v>144</v>
      </c>
      <c r="B18" s="137"/>
      <c r="C18" s="138">
        <v>478</v>
      </c>
      <c r="D18" s="113">
        <v>283</v>
      </c>
      <c r="E18" s="113">
        <v>283</v>
      </c>
      <c r="F18" s="113">
        <v>566</v>
      </c>
      <c r="G18" s="116">
        <v>-88</v>
      </c>
      <c r="H18" s="113">
        <v>564</v>
      </c>
      <c r="I18" s="113">
        <v>172</v>
      </c>
      <c r="J18" s="115">
        <v>392</v>
      </c>
      <c r="K18" s="92"/>
    </row>
    <row r="19" spans="1:11" ht="14.25" x14ac:dyDescent="0.15">
      <c r="A19" s="136" t="s">
        <v>145</v>
      </c>
      <c r="B19" s="137"/>
      <c r="C19" s="112">
        <v>496</v>
      </c>
      <c r="D19" s="113">
        <v>321</v>
      </c>
      <c r="E19" s="113">
        <v>289</v>
      </c>
      <c r="F19" s="113">
        <v>610</v>
      </c>
      <c r="G19" s="116">
        <v>-114</v>
      </c>
      <c r="H19" s="113">
        <v>231</v>
      </c>
      <c r="I19" s="113">
        <v>160</v>
      </c>
      <c r="J19" s="115">
        <v>71</v>
      </c>
      <c r="K19" s="139"/>
    </row>
    <row r="20" spans="1:11" ht="14.25" x14ac:dyDescent="0.15">
      <c r="A20" s="140" t="s">
        <v>146</v>
      </c>
      <c r="B20" s="141"/>
      <c r="C20" s="112">
        <v>519</v>
      </c>
      <c r="D20" s="113">
        <v>335</v>
      </c>
      <c r="E20" s="113">
        <v>274</v>
      </c>
      <c r="F20" s="113">
        <v>609</v>
      </c>
      <c r="G20" s="116">
        <v>-90</v>
      </c>
      <c r="H20" s="116">
        <v>-9</v>
      </c>
      <c r="I20" s="113">
        <v>20</v>
      </c>
      <c r="J20" s="142">
        <v>-29</v>
      </c>
      <c r="K20" s="139"/>
    </row>
    <row r="21" spans="1:11" ht="14.25" x14ac:dyDescent="0.15">
      <c r="A21" s="143" t="s">
        <v>147</v>
      </c>
      <c r="B21" s="144"/>
      <c r="C21" s="112">
        <v>521</v>
      </c>
      <c r="D21" s="113">
        <v>318</v>
      </c>
      <c r="E21" s="113">
        <v>285</v>
      </c>
      <c r="F21" s="113">
        <v>603</v>
      </c>
      <c r="G21" s="116">
        <v>-82</v>
      </c>
      <c r="H21" s="116">
        <v>218</v>
      </c>
      <c r="I21" s="116">
        <v>-7</v>
      </c>
      <c r="J21" s="115">
        <v>225</v>
      </c>
      <c r="K21" s="139"/>
    </row>
    <row r="22" spans="1:11" ht="14.25" x14ac:dyDescent="0.15">
      <c r="A22" s="143" t="s">
        <v>148</v>
      </c>
      <c r="B22" s="144"/>
      <c r="C22" s="112">
        <v>529</v>
      </c>
      <c r="D22" s="113">
        <v>337</v>
      </c>
      <c r="E22" s="113">
        <v>295</v>
      </c>
      <c r="F22" s="113">
        <v>632</v>
      </c>
      <c r="G22" s="116">
        <v>-103</v>
      </c>
      <c r="H22" s="116">
        <v>-21</v>
      </c>
      <c r="I22" s="116">
        <v>-60</v>
      </c>
      <c r="J22" s="115">
        <v>39</v>
      </c>
      <c r="K22" s="139"/>
    </row>
    <row r="23" spans="1:11" ht="15" thickBot="1" x14ac:dyDescent="0.2">
      <c r="A23" s="145" t="s">
        <v>149</v>
      </c>
      <c r="B23" s="146"/>
      <c r="C23" s="120">
        <f>SUM(C18:C22)</f>
        <v>2543</v>
      </c>
      <c r="D23" s="121">
        <f t="shared" ref="D23:H23" si="0">SUM(D18:D22)</f>
        <v>1594</v>
      </c>
      <c r="E23" s="121">
        <f t="shared" si="0"/>
        <v>1426</v>
      </c>
      <c r="F23" s="121">
        <f t="shared" si="0"/>
        <v>3020</v>
      </c>
      <c r="G23" s="147">
        <v>-477</v>
      </c>
      <c r="H23" s="121">
        <f t="shared" si="0"/>
        <v>983</v>
      </c>
      <c r="I23" s="121">
        <v>285</v>
      </c>
      <c r="J23" s="123">
        <v>698</v>
      </c>
      <c r="K23" s="92"/>
    </row>
    <row r="24" spans="1:11" ht="15" thickBot="1" x14ac:dyDescent="0.2">
      <c r="A24" s="148"/>
      <c r="B24" s="92"/>
      <c r="C24" s="80"/>
      <c r="D24" s="80"/>
      <c r="E24" s="149" t="s">
        <v>150</v>
      </c>
      <c r="F24" s="124" t="s">
        <v>151</v>
      </c>
      <c r="G24" s="80"/>
      <c r="H24" s="80"/>
      <c r="I24" s="80"/>
      <c r="J24" s="80"/>
      <c r="K24" s="92"/>
    </row>
    <row r="25" spans="1:11" ht="14.25" x14ac:dyDescent="0.15">
      <c r="A25" s="150" t="s">
        <v>145</v>
      </c>
      <c r="B25" s="151"/>
      <c r="C25" s="133" t="s">
        <v>70</v>
      </c>
      <c r="D25" s="133" t="s">
        <v>152</v>
      </c>
      <c r="E25" s="152" t="s">
        <v>153</v>
      </c>
      <c r="F25" s="153" t="s">
        <v>154</v>
      </c>
      <c r="G25" s="80"/>
      <c r="H25" s="80"/>
      <c r="I25" s="80"/>
      <c r="J25" s="92"/>
      <c r="K25" s="92"/>
    </row>
    <row r="26" spans="1:11" ht="15" thickBot="1" x14ac:dyDescent="0.2">
      <c r="A26" s="154" t="s">
        <v>155</v>
      </c>
      <c r="B26" s="155"/>
      <c r="C26" s="156">
        <v>81.3</v>
      </c>
      <c r="D26" s="156">
        <v>79</v>
      </c>
      <c r="E26" s="157">
        <v>56.8</v>
      </c>
      <c r="F26" s="127" t="s">
        <v>156</v>
      </c>
      <c r="G26" s="80"/>
      <c r="H26" s="80"/>
      <c r="I26" s="80"/>
      <c r="J26" s="95"/>
      <c r="K26" s="92"/>
    </row>
    <row r="27" spans="1:11" ht="14.25" x14ac:dyDescent="0.15">
      <c r="A27" s="158" t="s">
        <v>157</v>
      </c>
      <c r="B27" s="159"/>
      <c r="C27" s="92"/>
      <c r="D27" s="92"/>
      <c r="E27" s="92"/>
      <c r="F27" s="92"/>
      <c r="G27" s="80"/>
      <c r="H27" s="80"/>
      <c r="I27" s="80"/>
      <c r="J27" s="95"/>
      <c r="K27" s="92"/>
    </row>
    <row r="28" spans="1:11" x14ac:dyDescent="0.15">
      <c r="A28" s="160"/>
      <c r="B28" s="161"/>
      <c r="C28" s="129"/>
      <c r="D28" s="80"/>
      <c r="E28" s="80"/>
      <c r="F28" s="80"/>
      <c r="G28" s="80"/>
      <c r="H28" s="80"/>
      <c r="I28" s="80"/>
      <c r="J28" s="95"/>
      <c r="K28" s="92"/>
    </row>
    <row r="29" spans="1:11" ht="18" thickBot="1" x14ac:dyDescent="0.2">
      <c r="A29" s="162" t="s">
        <v>158</v>
      </c>
      <c r="B29" s="92"/>
      <c r="C29" s="87"/>
      <c r="D29" s="91"/>
      <c r="E29" s="87"/>
      <c r="F29" s="163"/>
      <c r="G29" s="163"/>
      <c r="H29" s="95" t="s">
        <v>135</v>
      </c>
      <c r="I29" s="92"/>
      <c r="J29" s="92"/>
      <c r="K29" s="92"/>
    </row>
    <row r="30" spans="1:11" ht="14.25" x14ac:dyDescent="0.15">
      <c r="A30" s="164" t="s">
        <v>4</v>
      </c>
      <c r="B30" s="165"/>
      <c r="C30" s="132" t="s">
        <v>159</v>
      </c>
      <c r="D30" s="133" t="s">
        <v>160</v>
      </c>
      <c r="E30" s="133" t="s">
        <v>161</v>
      </c>
      <c r="F30" s="133" t="s">
        <v>162</v>
      </c>
      <c r="G30" s="133" t="s">
        <v>163</v>
      </c>
      <c r="H30" s="152" t="s">
        <v>164</v>
      </c>
      <c r="I30" s="166"/>
      <c r="J30" s="92"/>
      <c r="K30" s="92"/>
    </row>
    <row r="31" spans="1:11" ht="14.25" x14ac:dyDescent="0.15">
      <c r="A31" s="140" t="s">
        <v>123</v>
      </c>
      <c r="B31" s="141"/>
      <c r="C31" s="112">
        <v>16131</v>
      </c>
      <c r="D31" s="113">
        <v>15734</v>
      </c>
      <c r="E31" s="113">
        <v>13834</v>
      </c>
      <c r="F31" s="113">
        <v>9624</v>
      </c>
      <c r="G31" s="113">
        <v>559</v>
      </c>
      <c r="H31" s="115">
        <v>960</v>
      </c>
      <c r="I31" s="167" t="s">
        <v>165</v>
      </c>
      <c r="J31" s="168"/>
      <c r="K31" s="139"/>
    </row>
    <row r="32" spans="1:11" ht="14.25" x14ac:dyDescent="0.15">
      <c r="A32" s="140" t="s">
        <v>166</v>
      </c>
      <c r="B32" s="141"/>
      <c r="C32" s="112">
        <v>16969</v>
      </c>
      <c r="D32" s="113">
        <v>15212</v>
      </c>
      <c r="E32" s="169">
        <v>12332</v>
      </c>
      <c r="F32" s="113">
        <v>10111</v>
      </c>
      <c r="G32" s="113">
        <v>661</v>
      </c>
      <c r="H32" s="115">
        <v>1051</v>
      </c>
      <c r="I32" s="167" t="s">
        <v>167</v>
      </c>
      <c r="J32" s="168"/>
      <c r="K32" s="139"/>
    </row>
    <row r="33" spans="1:11" ht="15" thickBot="1" x14ac:dyDescent="0.2">
      <c r="A33" s="145" t="s">
        <v>168</v>
      </c>
      <c r="B33" s="146"/>
      <c r="C33" s="147">
        <v>-838</v>
      </c>
      <c r="D33" s="170">
        <f>+D31-D32</f>
        <v>522</v>
      </c>
      <c r="E33" s="170">
        <f>+E31-E32</f>
        <v>1502</v>
      </c>
      <c r="F33" s="147">
        <v>-487</v>
      </c>
      <c r="G33" s="147">
        <v>-102</v>
      </c>
      <c r="H33" s="171">
        <v>-91</v>
      </c>
      <c r="I33" s="167"/>
      <c r="J33" s="172"/>
      <c r="K33" s="92"/>
    </row>
    <row r="34" spans="1:11" x14ac:dyDescent="0.15">
      <c r="A34" s="148"/>
      <c r="B34" s="92"/>
      <c r="C34" s="92"/>
      <c r="D34" s="92"/>
      <c r="E34" s="92"/>
      <c r="F34" s="92"/>
      <c r="G34" s="92"/>
      <c r="H34" s="92"/>
      <c r="I34" s="92"/>
      <c r="J34" s="92"/>
      <c r="K34" s="92"/>
    </row>
    <row r="35" spans="1:11" ht="18" thickBot="1" x14ac:dyDescent="0.2">
      <c r="A35" s="173" t="s">
        <v>169</v>
      </c>
      <c r="B35" s="92"/>
      <c r="C35" s="92"/>
      <c r="D35" s="92"/>
      <c r="E35" s="92"/>
      <c r="F35" s="174" t="s">
        <v>170</v>
      </c>
      <c r="G35" s="92"/>
      <c r="H35" s="92"/>
      <c r="I35" s="92"/>
      <c r="J35" s="92"/>
      <c r="K35" s="92"/>
    </row>
    <row r="36" spans="1:11" ht="14.25" x14ac:dyDescent="0.15">
      <c r="A36" s="175"/>
      <c r="B36" s="132"/>
      <c r="C36" s="132" t="s">
        <v>65</v>
      </c>
      <c r="D36" s="133" t="s">
        <v>70</v>
      </c>
      <c r="E36" s="133" t="s">
        <v>77</v>
      </c>
      <c r="F36" s="152" t="s">
        <v>171</v>
      </c>
      <c r="G36" s="166"/>
      <c r="H36" s="92"/>
      <c r="I36" s="92"/>
      <c r="J36" s="92"/>
      <c r="K36" s="92"/>
    </row>
    <row r="37" spans="1:11" ht="14.25" x14ac:dyDescent="0.15">
      <c r="A37" s="136" t="s">
        <v>172</v>
      </c>
      <c r="B37" s="137"/>
      <c r="C37" s="176">
        <v>146.19999999999999</v>
      </c>
      <c r="D37" s="177">
        <v>56.1</v>
      </c>
      <c r="E37" s="177">
        <v>52.2</v>
      </c>
      <c r="F37" s="178">
        <f>+C37+D37+E37</f>
        <v>254.5</v>
      </c>
      <c r="G37" s="153" t="s">
        <v>173</v>
      </c>
      <c r="H37" s="92"/>
      <c r="I37" s="92"/>
      <c r="J37" s="92"/>
      <c r="K37" s="92"/>
    </row>
    <row r="38" spans="1:11" ht="14.25" x14ac:dyDescent="0.15">
      <c r="A38" s="179" t="s">
        <v>174</v>
      </c>
      <c r="B38" s="141"/>
      <c r="C38" s="176">
        <v>151</v>
      </c>
      <c r="D38" s="177">
        <v>55.8</v>
      </c>
      <c r="E38" s="177">
        <v>53.9</v>
      </c>
      <c r="F38" s="178">
        <f>+C38+D38+E38</f>
        <v>260.7</v>
      </c>
      <c r="G38" s="167" t="s">
        <v>175</v>
      </c>
      <c r="H38" s="92"/>
      <c r="I38" s="92"/>
      <c r="J38" s="92"/>
      <c r="K38" s="92"/>
    </row>
    <row r="39" spans="1:11" ht="15" thickBot="1" x14ac:dyDescent="0.2">
      <c r="A39" s="180" t="s">
        <v>176</v>
      </c>
      <c r="B39" s="146"/>
      <c r="C39" s="147">
        <v>-3.2</v>
      </c>
      <c r="D39" s="147">
        <v>0.5</v>
      </c>
      <c r="E39" s="147">
        <v>-3.2</v>
      </c>
      <c r="F39" s="181">
        <v>-2.4</v>
      </c>
      <c r="G39" s="166"/>
      <c r="H39" s="92"/>
      <c r="I39" s="92"/>
      <c r="J39" s="92"/>
      <c r="K39" s="92"/>
    </row>
    <row r="40" spans="1:11" x14ac:dyDescent="0.15">
      <c r="A40" s="148"/>
      <c r="B40" s="92"/>
      <c r="C40" s="92"/>
      <c r="D40" s="92"/>
      <c r="E40" s="92"/>
      <c r="F40" s="92"/>
      <c r="G40" s="92"/>
      <c r="H40" s="92"/>
      <c r="I40" s="92"/>
      <c r="J40" s="92"/>
      <c r="K40" s="92"/>
    </row>
    <row r="41" spans="1:11" ht="18" thickBot="1" x14ac:dyDescent="0.2">
      <c r="A41" s="182" t="s">
        <v>177</v>
      </c>
      <c r="B41" s="172"/>
      <c r="C41" s="172"/>
      <c r="D41" s="172"/>
      <c r="E41" s="172"/>
      <c r="F41" s="92"/>
      <c r="G41" s="183" t="s">
        <v>178</v>
      </c>
      <c r="H41" s="92"/>
      <c r="I41" s="92"/>
      <c r="J41" s="92"/>
      <c r="K41" s="92"/>
    </row>
    <row r="42" spans="1:11" ht="14.25" x14ac:dyDescent="0.15">
      <c r="A42" s="184"/>
      <c r="B42" s="185"/>
      <c r="C42" s="186"/>
      <c r="D42" s="187" t="s">
        <v>179</v>
      </c>
      <c r="E42" s="188" t="s">
        <v>180</v>
      </c>
      <c r="F42" s="188" t="s">
        <v>181</v>
      </c>
      <c r="G42" s="189" t="s">
        <v>182</v>
      </c>
      <c r="H42" s="190" t="s">
        <v>183</v>
      </c>
      <c r="I42" s="92"/>
      <c r="J42" s="92"/>
      <c r="K42" s="92"/>
    </row>
    <row r="43" spans="1:11" ht="14.25" x14ac:dyDescent="0.15">
      <c r="A43" s="191" t="s">
        <v>184</v>
      </c>
      <c r="B43" s="192"/>
      <c r="C43" s="193"/>
      <c r="D43" s="112">
        <v>55812</v>
      </c>
      <c r="E43" s="113">
        <v>7855</v>
      </c>
      <c r="F43" s="113">
        <v>31598</v>
      </c>
      <c r="G43" s="115">
        <v>15875</v>
      </c>
      <c r="H43" s="168" t="s">
        <v>185</v>
      </c>
      <c r="I43" s="92"/>
      <c r="J43" s="92"/>
      <c r="K43" s="92"/>
    </row>
    <row r="44" spans="1:11" ht="14.25" x14ac:dyDescent="0.15">
      <c r="A44" s="194" t="s">
        <v>186</v>
      </c>
      <c r="B44" s="195"/>
      <c r="C44" s="141"/>
      <c r="D44" s="196">
        <v>55231</v>
      </c>
      <c r="E44" s="197">
        <v>7938</v>
      </c>
      <c r="F44" s="197">
        <v>31472</v>
      </c>
      <c r="G44" s="198">
        <v>15821</v>
      </c>
      <c r="H44" s="199" t="s">
        <v>187</v>
      </c>
      <c r="I44" s="92"/>
      <c r="J44" s="92"/>
      <c r="K44" s="92"/>
    </row>
    <row r="45" spans="1:11" ht="15" thickBot="1" x14ac:dyDescent="0.2">
      <c r="A45" s="200" t="s">
        <v>188</v>
      </c>
      <c r="B45" s="201"/>
      <c r="C45" s="202"/>
      <c r="D45" s="203">
        <f>+D43-D44</f>
        <v>581</v>
      </c>
      <c r="E45" s="204">
        <v>-83</v>
      </c>
      <c r="F45" s="205">
        <f>+F43-F44</f>
        <v>126</v>
      </c>
      <c r="G45" s="206">
        <f>+G43-G44</f>
        <v>54</v>
      </c>
      <c r="H45" s="199" t="s">
        <v>189</v>
      </c>
      <c r="I45" s="92"/>
      <c r="J45" s="92"/>
      <c r="K45" s="92"/>
    </row>
    <row r="46" spans="1:11" x14ac:dyDescent="0.15">
      <c r="A46" s="207" t="s">
        <v>4</v>
      </c>
      <c r="B46" s="3"/>
      <c r="C46" s="3"/>
      <c r="D46" s="3"/>
      <c r="E46" s="3"/>
      <c r="F46" s="3"/>
      <c r="G46" s="3"/>
      <c r="H46" s="11"/>
      <c r="I46" s="92"/>
      <c r="J46" s="92"/>
      <c r="K46" s="92"/>
    </row>
    <row r="47" spans="1:11" ht="18" thickBot="1" x14ac:dyDescent="0.25">
      <c r="A47" s="208" t="s">
        <v>190</v>
      </c>
      <c r="B47" s="92"/>
      <c r="C47" s="80"/>
      <c r="D47" s="80"/>
      <c r="E47" s="209"/>
      <c r="F47" s="209"/>
      <c r="G47" s="183" t="s">
        <v>191</v>
      </c>
      <c r="H47" s="172"/>
      <c r="I47" s="172"/>
      <c r="J47" s="172"/>
      <c r="K47" s="92"/>
    </row>
    <row r="48" spans="1:11" ht="14.25" x14ac:dyDescent="0.15">
      <c r="A48" s="210"/>
      <c r="B48" s="211"/>
      <c r="C48" s="132" t="s">
        <v>152</v>
      </c>
      <c r="D48" s="133" t="s">
        <v>153</v>
      </c>
      <c r="E48" s="133" t="s">
        <v>65</v>
      </c>
      <c r="F48" s="212" t="s">
        <v>70</v>
      </c>
      <c r="G48" s="152" t="s">
        <v>77</v>
      </c>
      <c r="H48" s="167" t="s">
        <v>192</v>
      </c>
      <c r="I48" s="172"/>
      <c r="J48" s="172"/>
      <c r="K48" s="92"/>
    </row>
    <row r="49" spans="1:11" ht="14.25" x14ac:dyDescent="0.15">
      <c r="A49" s="213" t="s">
        <v>193</v>
      </c>
      <c r="B49" s="137"/>
      <c r="C49" s="214">
        <v>1.38</v>
      </c>
      <c r="D49" s="215">
        <v>1.52</v>
      </c>
      <c r="E49" s="216">
        <v>1.64</v>
      </c>
      <c r="F49" s="216">
        <v>1.71</v>
      </c>
      <c r="G49" s="217">
        <v>1.6</v>
      </c>
      <c r="H49" s="167" t="s">
        <v>194</v>
      </c>
      <c r="I49" s="172"/>
      <c r="J49" s="172"/>
      <c r="K49" s="92"/>
    </row>
    <row r="50" spans="1:11" ht="15" thickBot="1" x14ac:dyDescent="0.2">
      <c r="A50" s="218" t="s">
        <v>195</v>
      </c>
      <c r="B50" s="202"/>
      <c r="C50" s="120"/>
      <c r="D50" s="121"/>
      <c r="E50" s="219" t="s">
        <v>196</v>
      </c>
      <c r="F50" s="219" t="s">
        <v>197</v>
      </c>
      <c r="G50" s="220" t="s">
        <v>198</v>
      </c>
      <c r="H50" s="167" t="s">
        <v>199</v>
      </c>
      <c r="I50" s="172"/>
      <c r="J50" s="172"/>
      <c r="K50" s="92"/>
    </row>
    <row r="51" spans="1:11" x14ac:dyDescent="0.15">
      <c r="A51" s="148"/>
      <c r="B51" s="92"/>
      <c r="C51" s="92"/>
      <c r="D51" s="92"/>
      <c r="E51" s="92"/>
      <c r="F51" s="92"/>
      <c r="G51" s="92"/>
      <c r="H51" s="92"/>
      <c r="I51" s="92"/>
      <c r="J51" s="92"/>
      <c r="K51" s="89" t="s">
        <v>49</v>
      </c>
    </row>
  </sheetData>
  <mergeCells count="6">
    <mergeCell ref="A4:B4"/>
    <mergeCell ref="A5:B5"/>
    <mergeCell ref="A6:B6"/>
    <mergeCell ref="A7:B7"/>
    <mergeCell ref="A8:B8"/>
    <mergeCell ref="A9:B9"/>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workbookViewId="0">
      <selection activeCell="I5" sqref="I5"/>
    </sheetView>
  </sheetViews>
  <sheetFormatPr defaultRowHeight="13.5" x14ac:dyDescent="0.15"/>
  <cols>
    <col min="1" max="1" width="24.125" customWidth="1"/>
    <col min="2" max="6" width="9.25" customWidth="1"/>
    <col min="7" max="7" width="10.375" customWidth="1"/>
    <col min="8" max="8" width="9.625" customWidth="1"/>
    <col min="9" max="9" width="6.25" customWidth="1"/>
    <col min="10" max="10" width="2.25" customWidth="1"/>
  </cols>
  <sheetData>
    <row r="1" spans="1:10" ht="24" x14ac:dyDescent="0.15">
      <c r="A1" s="90" t="s">
        <v>202</v>
      </c>
      <c r="B1" s="87"/>
      <c r="C1" s="87"/>
      <c r="D1" s="3"/>
      <c r="E1" s="3"/>
      <c r="F1" s="3"/>
      <c r="G1" s="3"/>
      <c r="H1" s="3"/>
      <c r="I1" s="3"/>
      <c r="J1" s="93" t="s">
        <v>113</v>
      </c>
    </row>
    <row r="2" spans="1:10" ht="18.75" x14ac:dyDescent="0.15">
      <c r="A2" s="90"/>
      <c r="B2" s="87"/>
      <c r="C2" s="87"/>
      <c r="D2" s="3"/>
      <c r="E2" s="3"/>
      <c r="F2" s="3"/>
      <c r="G2" s="3"/>
      <c r="H2" s="3"/>
      <c r="I2" s="221"/>
      <c r="J2" s="3"/>
    </row>
    <row r="3" spans="1:10" ht="18" thickBot="1" x14ac:dyDescent="0.25">
      <c r="A3" s="208" t="s">
        <v>203</v>
      </c>
      <c r="B3" s="87"/>
      <c r="C3" s="87"/>
      <c r="D3" s="87"/>
      <c r="E3" s="3"/>
      <c r="F3" s="3"/>
      <c r="G3" s="3"/>
      <c r="H3" s="3"/>
      <c r="I3" s="174" t="s">
        <v>204</v>
      </c>
      <c r="J3" s="3"/>
    </row>
    <row r="4" spans="1:10" ht="14.25" x14ac:dyDescent="0.15">
      <c r="A4" s="222"/>
      <c r="B4" s="133" t="s">
        <v>152</v>
      </c>
      <c r="C4" s="133" t="s">
        <v>153</v>
      </c>
      <c r="D4" s="133" t="s">
        <v>65</v>
      </c>
      <c r="E4" s="212" t="s">
        <v>70</v>
      </c>
      <c r="F4" s="152" t="s">
        <v>77</v>
      </c>
      <c r="G4" s="223" t="s">
        <v>205</v>
      </c>
      <c r="H4" s="199"/>
      <c r="I4" s="199"/>
      <c r="J4" s="3"/>
    </row>
    <row r="5" spans="1:10" ht="14.25" x14ac:dyDescent="0.15">
      <c r="A5" s="213" t="s">
        <v>206</v>
      </c>
      <c r="B5" s="113">
        <v>643749</v>
      </c>
      <c r="C5" s="113">
        <v>6163</v>
      </c>
      <c r="D5" s="113">
        <v>682</v>
      </c>
      <c r="E5" s="117">
        <v>298</v>
      </c>
      <c r="F5" s="115">
        <v>180</v>
      </c>
      <c r="G5" s="223" t="s">
        <v>207</v>
      </c>
      <c r="H5" s="199"/>
      <c r="I5" s="167"/>
      <c r="J5" s="3"/>
    </row>
    <row r="6" spans="1:10" ht="14.25" x14ac:dyDescent="0.15">
      <c r="A6" s="179" t="s">
        <v>208</v>
      </c>
      <c r="B6" s="113">
        <v>222107</v>
      </c>
      <c r="C6" s="113">
        <v>2269</v>
      </c>
      <c r="D6" s="113">
        <v>239</v>
      </c>
      <c r="E6" s="117">
        <v>82</v>
      </c>
      <c r="F6" s="115">
        <v>52</v>
      </c>
      <c r="G6" s="223" t="s">
        <v>209</v>
      </c>
      <c r="H6" s="199"/>
      <c r="I6" s="167"/>
      <c r="J6" s="3"/>
    </row>
    <row r="7" spans="1:10" ht="14.25" x14ac:dyDescent="0.15">
      <c r="A7" s="224" t="s">
        <v>210</v>
      </c>
      <c r="B7" s="225">
        <v>7.6</v>
      </c>
      <c r="C7" s="225">
        <v>6</v>
      </c>
      <c r="D7" s="177">
        <v>6.6</v>
      </c>
      <c r="E7" s="226">
        <v>8.6999999999999993</v>
      </c>
      <c r="F7" s="178">
        <v>5.6</v>
      </c>
      <c r="G7" s="199" t="s">
        <v>211</v>
      </c>
      <c r="H7" s="199"/>
      <c r="I7" s="167"/>
      <c r="J7" s="3"/>
    </row>
    <row r="8" spans="1:10" ht="15" thickBot="1" x14ac:dyDescent="0.2">
      <c r="A8" s="227" t="s">
        <v>195</v>
      </c>
      <c r="B8" s="228"/>
      <c r="C8" s="228"/>
      <c r="D8" s="229" t="s">
        <v>212</v>
      </c>
      <c r="E8" s="230" t="s">
        <v>213</v>
      </c>
      <c r="F8" s="231" t="s">
        <v>214</v>
      </c>
      <c r="G8" s="223" t="s">
        <v>4</v>
      </c>
      <c r="H8" s="199"/>
      <c r="I8" s="167"/>
      <c r="J8" s="3"/>
    </row>
    <row r="9" spans="1:10" x14ac:dyDescent="0.15">
      <c r="A9" s="80"/>
      <c r="B9" s="80"/>
      <c r="C9" s="80"/>
      <c r="D9" s="209"/>
      <c r="E9" s="209"/>
      <c r="F9" s="3"/>
      <c r="G9" s="172"/>
      <c r="H9" s="172"/>
      <c r="I9" s="172"/>
      <c r="J9" s="3"/>
    </row>
    <row r="10" spans="1:10" ht="18" thickBot="1" x14ac:dyDescent="0.2">
      <c r="A10" s="182" t="s">
        <v>215</v>
      </c>
      <c r="B10" s="80"/>
      <c r="C10" s="80"/>
      <c r="D10" s="209"/>
      <c r="E10" s="209"/>
      <c r="F10" s="3"/>
      <c r="G10" s="232" t="s">
        <v>216</v>
      </c>
      <c r="H10" s="3"/>
      <c r="I10" s="3"/>
      <c r="J10" s="3"/>
    </row>
    <row r="11" spans="1:10" ht="14.25" x14ac:dyDescent="0.15">
      <c r="A11" s="210"/>
      <c r="B11" s="133" t="s">
        <v>152</v>
      </c>
      <c r="C11" s="133" t="s">
        <v>153</v>
      </c>
      <c r="D11" s="133" t="s">
        <v>65</v>
      </c>
      <c r="E11" s="212" t="s">
        <v>70</v>
      </c>
      <c r="F11" s="152" t="s">
        <v>77</v>
      </c>
      <c r="G11" s="233" t="s">
        <v>217</v>
      </c>
      <c r="H11" s="32"/>
      <c r="I11" s="3"/>
      <c r="J11" s="3"/>
    </row>
    <row r="12" spans="1:10" ht="14.25" x14ac:dyDescent="0.15">
      <c r="A12" s="234" t="s">
        <v>218</v>
      </c>
      <c r="B12" s="235">
        <v>1020652</v>
      </c>
      <c r="C12" s="236">
        <v>10601</v>
      </c>
      <c r="D12" s="237">
        <v>1130</v>
      </c>
      <c r="E12" s="238">
        <v>518</v>
      </c>
      <c r="F12" s="239">
        <v>358</v>
      </c>
      <c r="G12" s="233" t="s">
        <v>219</v>
      </c>
      <c r="H12" s="32"/>
      <c r="I12" s="172"/>
      <c r="J12" s="3"/>
    </row>
    <row r="13" spans="1:10" ht="14.25" x14ac:dyDescent="0.15">
      <c r="A13" s="240" t="s">
        <v>220</v>
      </c>
      <c r="B13" s="241">
        <v>1124035</v>
      </c>
      <c r="C13" s="113">
        <v>12261</v>
      </c>
      <c r="D13" s="169">
        <v>1306</v>
      </c>
      <c r="E13" s="242">
        <v>537</v>
      </c>
      <c r="F13" s="243">
        <v>488</v>
      </c>
      <c r="G13" s="233" t="s">
        <v>221</v>
      </c>
      <c r="H13" s="32"/>
      <c r="I13" s="172"/>
      <c r="J13" s="3"/>
    </row>
    <row r="14" spans="1:10" ht="14.25" x14ac:dyDescent="0.15">
      <c r="A14" s="240" t="s">
        <v>222</v>
      </c>
      <c r="B14" s="241">
        <v>1204005</v>
      </c>
      <c r="C14" s="113">
        <v>11950</v>
      </c>
      <c r="D14" s="169">
        <v>1250</v>
      </c>
      <c r="E14" s="242">
        <v>452</v>
      </c>
      <c r="F14" s="243">
        <v>438</v>
      </c>
      <c r="G14" s="233" t="s">
        <v>223</v>
      </c>
      <c r="H14" s="32"/>
      <c r="I14" s="172"/>
      <c r="J14" s="3"/>
    </row>
    <row r="15" spans="1:10" ht="14.25" x14ac:dyDescent="0.15">
      <c r="A15" s="244" t="s">
        <v>224</v>
      </c>
      <c r="B15" s="245">
        <v>-9.1999999999999993</v>
      </c>
      <c r="C15" s="245">
        <v>-13.5</v>
      </c>
      <c r="D15" s="245">
        <v>-13.5</v>
      </c>
      <c r="E15" s="246">
        <v>-3.5</v>
      </c>
      <c r="F15" s="247">
        <v>-26.6</v>
      </c>
      <c r="G15" s="248" t="s">
        <v>225</v>
      </c>
      <c r="H15" s="32"/>
      <c r="I15" s="172"/>
      <c r="J15" s="3"/>
    </row>
    <row r="16" spans="1:10" ht="15" thickBot="1" x14ac:dyDescent="0.2">
      <c r="A16" s="249" t="s">
        <v>226</v>
      </c>
      <c r="B16" s="250">
        <v>7.1</v>
      </c>
      <c r="C16" s="250">
        <v>-2.5</v>
      </c>
      <c r="D16" s="250">
        <v>-4.3</v>
      </c>
      <c r="E16" s="251">
        <v>-15.8</v>
      </c>
      <c r="F16" s="252">
        <v>-10.199999999999999</v>
      </c>
      <c r="G16" s="3" t="s">
        <v>227</v>
      </c>
      <c r="H16" s="253"/>
      <c r="I16" s="172"/>
      <c r="J16" s="3"/>
    </row>
    <row r="17" spans="1:10" ht="14.25" x14ac:dyDescent="0.15">
      <c r="A17" s="223" t="s">
        <v>228</v>
      </c>
      <c r="B17" s="254"/>
      <c r="C17" s="254"/>
      <c r="D17" s="254"/>
      <c r="E17" s="254"/>
      <c r="F17" s="254"/>
      <c r="G17" s="199"/>
      <c r="H17" s="253"/>
      <c r="I17" s="172"/>
      <c r="J17" s="3"/>
    </row>
    <row r="18" spans="1:10" ht="14.25" x14ac:dyDescent="0.15">
      <c r="A18" s="223" t="s">
        <v>229</v>
      </c>
      <c r="B18" s="254"/>
      <c r="C18" s="254"/>
      <c r="D18" s="254"/>
      <c r="E18" s="254"/>
      <c r="F18" s="254"/>
      <c r="G18" s="255"/>
      <c r="H18" s="253"/>
      <c r="I18" s="172"/>
      <c r="J18" s="3"/>
    </row>
    <row r="19" spans="1:10" ht="14.25" x14ac:dyDescent="0.15">
      <c r="A19" s="223" t="s">
        <v>230</v>
      </c>
      <c r="B19" s="256"/>
      <c r="C19" s="256"/>
      <c r="D19" s="257"/>
      <c r="E19" s="257"/>
      <c r="F19" s="257"/>
      <c r="G19" s="255"/>
      <c r="H19" s="253"/>
      <c r="I19" s="172"/>
      <c r="J19" s="3"/>
    </row>
    <row r="20" spans="1:10" ht="14.25" x14ac:dyDescent="0.15">
      <c r="A20" s="199" t="s">
        <v>231</v>
      </c>
      <c r="B20" s="80"/>
      <c r="C20" s="80"/>
      <c r="D20" s="209"/>
      <c r="E20" s="209"/>
      <c r="F20" s="3"/>
      <c r="G20" s="87"/>
      <c r="H20" s="172"/>
      <c r="I20" s="172"/>
      <c r="J20" s="3"/>
    </row>
    <row r="21" spans="1:10" x14ac:dyDescent="0.15">
      <c r="A21" s="80"/>
      <c r="B21" s="80"/>
      <c r="C21" s="80"/>
      <c r="D21" s="209"/>
      <c r="E21" s="209"/>
      <c r="F21" s="3"/>
      <c r="G21" s="87"/>
      <c r="H21" s="172"/>
      <c r="I21" s="172"/>
      <c r="J21" s="3"/>
    </row>
    <row r="22" spans="1:10" ht="18" thickBot="1" x14ac:dyDescent="0.2">
      <c r="A22" s="182" t="s">
        <v>232</v>
      </c>
      <c r="B22" s="80"/>
      <c r="C22" s="80"/>
      <c r="D22" s="209"/>
      <c r="E22" s="209"/>
      <c r="F22" s="209"/>
      <c r="G22" s="232" t="s">
        <v>233</v>
      </c>
      <c r="H22" s="3"/>
      <c r="I22" s="3"/>
      <c r="J22" s="3"/>
    </row>
    <row r="23" spans="1:10" ht="14.25" x14ac:dyDescent="0.15">
      <c r="A23" s="258" t="s">
        <v>4</v>
      </c>
      <c r="B23" s="133" t="s">
        <v>152</v>
      </c>
      <c r="C23" s="133" t="s">
        <v>153</v>
      </c>
      <c r="D23" s="133" t="s">
        <v>65</v>
      </c>
      <c r="E23" s="212" t="s">
        <v>70</v>
      </c>
      <c r="F23" s="152" t="s">
        <v>77</v>
      </c>
      <c r="G23" s="199"/>
      <c r="H23" s="3"/>
      <c r="I23" s="3"/>
      <c r="J23" s="3"/>
    </row>
    <row r="24" spans="1:10" ht="14.25" x14ac:dyDescent="0.15">
      <c r="A24" s="234" t="s">
        <v>234</v>
      </c>
      <c r="B24" s="241">
        <v>2760726</v>
      </c>
      <c r="C24" s="169">
        <v>24758</v>
      </c>
      <c r="D24" s="169">
        <v>2504</v>
      </c>
      <c r="E24" s="242">
        <v>1633</v>
      </c>
      <c r="F24" s="243">
        <v>819</v>
      </c>
      <c r="G24" s="167" t="s">
        <v>235</v>
      </c>
      <c r="H24" s="3"/>
      <c r="I24" s="3"/>
      <c r="J24" s="3"/>
    </row>
    <row r="25" spans="1:10" ht="14.25" x14ac:dyDescent="0.15">
      <c r="A25" s="179" t="s">
        <v>236</v>
      </c>
      <c r="B25" s="225">
        <v>49.5</v>
      </c>
      <c r="C25" s="177">
        <v>38.1</v>
      </c>
      <c r="D25" s="177">
        <v>37.4</v>
      </c>
      <c r="E25" s="226">
        <v>65.8</v>
      </c>
      <c r="F25" s="178">
        <v>36.1</v>
      </c>
      <c r="G25" s="199" t="s">
        <v>237</v>
      </c>
      <c r="H25" s="3"/>
      <c r="I25" s="3"/>
      <c r="J25" s="3"/>
    </row>
    <row r="26" spans="1:10" ht="15" thickBot="1" x14ac:dyDescent="0.2">
      <c r="A26" s="259" t="s">
        <v>195</v>
      </c>
      <c r="B26" s="260"/>
      <c r="C26" s="260"/>
      <c r="D26" s="261" t="s">
        <v>238</v>
      </c>
      <c r="E26" s="262" t="s">
        <v>213</v>
      </c>
      <c r="F26" s="263" t="s">
        <v>239</v>
      </c>
      <c r="G26" s="199" t="s">
        <v>240</v>
      </c>
      <c r="H26" s="3"/>
      <c r="I26" s="3"/>
      <c r="J26" s="3"/>
    </row>
    <row r="27" spans="1:10" ht="14.25" thickBot="1" x14ac:dyDescent="0.2">
      <c r="A27" s="80"/>
      <c r="B27" s="80"/>
      <c r="C27" s="80"/>
      <c r="D27" s="163"/>
      <c r="E27" s="163"/>
      <c r="F27" s="163"/>
      <c r="G27" s="3"/>
      <c r="H27" s="3"/>
      <c r="I27" s="3"/>
      <c r="J27" s="3"/>
    </row>
    <row r="28" spans="1:10" ht="14.25" x14ac:dyDescent="0.15">
      <c r="A28" s="210" t="s">
        <v>241</v>
      </c>
      <c r="B28" s="264"/>
      <c r="C28" s="264"/>
      <c r="D28" s="132"/>
      <c r="E28" s="265">
        <v>0.35</v>
      </c>
      <c r="F28" s="199" t="s">
        <v>242</v>
      </c>
      <c r="G28" s="199"/>
      <c r="H28" s="3"/>
      <c r="I28" s="3"/>
      <c r="J28" s="3"/>
    </row>
    <row r="29" spans="1:10" ht="14.25" x14ac:dyDescent="0.15">
      <c r="A29" s="179" t="s">
        <v>243</v>
      </c>
      <c r="B29" s="266"/>
      <c r="C29" s="266"/>
      <c r="D29" s="267"/>
      <c r="E29" s="268">
        <v>0.44</v>
      </c>
      <c r="F29" s="269" t="s">
        <v>244</v>
      </c>
      <c r="G29" s="199"/>
      <c r="H29" s="3"/>
      <c r="I29" s="3"/>
      <c r="J29" s="3"/>
    </row>
    <row r="30" spans="1:10" ht="14.25" x14ac:dyDescent="0.15">
      <c r="A30" s="270" t="s">
        <v>245</v>
      </c>
      <c r="B30" s="256"/>
      <c r="C30" s="256"/>
      <c r="D30" s="271"/>
      <c r="E30" s="268">
        <v>0.25</v>
      </c>
      <c r="F30" s="199" t="s">
        <v>246</v>
      </c>
      <c r="G30" s="199"/>
      <c r="H30" s="3"/>
      <c r="I30" s="3"/>
      <c r="J30" s="3"/>
    </row>
    <row r="31" spans="1:10" ht="14.25" x14ac:dyDescent="0.15">
      <c r="A31" s="179" t="s">
        <v>247</v>
      </c>
      <c r="B31" s="266"/>
      <c r="C31" s="266"/>
      <c r="D31" s="267"/>
      <c r="E31" s="268">
        <v>0.24</v>
      </c>
      <c r="F31" s="199" t="s">
        <v>248</v>
      </c>
      <c r="G31" s="199"/>
      <c r="H31" s="3"/>
      <c r="I31" s="3"/>
      <c r="J31" s="3"/>
    </row>
    <row r="32" spans="1:10" ht="15" thickBot="1" x14ac:dyDescent="0.2">
      <c r="A32" s="218" t="s">
        <v>249</v>
      </c>
      <c r="B32" s="272"/>
      <c r="C32" s="272"/>
      <c r="D32" s="273"/>
      <c r="E32" s="274">
        <v>0.13</v>
      </c>
      <c r="F32" s="275" t="s">
        <v>250</v>
      </c>
      <c r="G32" s="275"/>
      <c r="H32" s="276"/>
      <c r="I32" s="276"/>
      <c r="J32" s="276"/>
    </row>
    <row r="33" spans="1:10" x14ac:dyDescent="0.15">
      <c r="A33" s="80"/>
      <c r="B33" s="80"/>
      <c r="C33" s="80"/>
      <c r="D33" s="163"/>
      <c r="E33" s="277"/>
      <c r="F33" s="3"/>
      <c r="G33" s="3"/>
      <c r="H33" s="3"/>
      <c r="I33" s="3"/>
      <c r="J33" s="3"/>
    </row>
    <row r="34" spans="1:10" ht="18" thickBot="1" x14ac:dyDescent="0.2">
      <c r="A34" s="278" t="s">
        <v>251</v>
      </c>
      <c r="B34" s="3"/>
      <c r="C34" s="3"/>
      <c r="D34" s="3"/>
      <c r="E34" s="3"/>
      <c r="F34" s="183" t="s">
        <v>252</v>
      </c>
      <c r="G34" s="3"/>
      <c r="H34" s="3"/>
      <c r="I34" s="3"/>
      <c r="J34" s="3"/>
    </row>
    <row r="35" spans="1:10" ht="14.25" x14ac:dyDescent="0.15">
      <c r="A35" s="279"/>
      <c r="B35" s="132" t="s">
        <v>152</v>
      </c>
      <c r="C35" s="133" t="s">
        <v>153</v>
      </c>
      <c r="D35" s="133" t="s">
        <v>65</v>
      </c>
      <c r="E35" s="280" t="s">
        <v>70</v>
      </c>
      <c r="F35" s="152" t="s">
        <v>77</v>
      </c>
      <c r="G35" s="199"/>
      <c r="H35" s="199"/>
      <c r="I35" s="3"/>
      <c r="J35" s="3"/>
    </row>
    <row r="36" spans="1:10" ht="14.25" x14ac:dyDescent="0.15">
      <c r="A36" s="281" t="s">
        <v>253</v>
      </c>
      <c r="B36" s="282">
        <v>6043300</v>
      </c>
      <c r="C36" s="197">
        <v>70889</v>
      </c>
      <c r="D36" s="197">
        <v>8149</v>
      </c>
      <c r="E36" s="283">
        <v>2695</v>
      </c>
      <c r="F36" s="198">
        <v>2102</v>
      </c>
      <c r="G36" s="167" t="s">
        <v>254</v>
      </c>
      <c r="H36" s="199"/>
      <c r="I36" s="3"/>
      <c r="J36" s="3"/>
    </row>
    <row r="37" spans="1:10" ht="14.25" x14ac:dyDescent="0.15">
      <c r="A37" s="281" t="s">
        <v>255</v>
      </c>
      <c r="B37" s="282">
        <v>5689366</v>
      </c>
      <c r="C37" s="197">
        <v>65865</v>
      </c>
      <c r="D37" s="197">
        <v>7359</v>
      </c>
      <c r="E37" s="283">
        <v>2532</v>
      </c>
      <c r="F37" s="198">
        <v>1969</v>
      </c>
      <c r="G37" s="199" t="s">
        <v>256</v>
      </c>
      <c r="H37" s="199"/>
      <c r="I37" s="3"/>
      <c r="J37" s="3"/>
    </row>
    <row r="38" spans="1:10" ht="14.25" x14ac:dyDescent="0.15">
      <c r="A38" s="281" t="s">
        <v>257</v>
      </c>
      <c r="B38" s="245">
        <v>-5.9</v>
      </c>
      <c r="C38" s="245">
        <v>-7.1</v>
      </c>
      <c r="D38" s="245">
        <v>-9.6999999999999993</v>
      </c>
      <c r="E38" s="284">
        <v>-6</v>
      </c>
      <c r="F38" s="247">
        <v>-6.3</v>
      </c>
      <c r="G38" s="275" t="s">
        <v>258</v>
      </c>
      <c r="H38" s="3"/>
      <c r="I38" s="3"/>
      <c r="J38" s="3"/>
    </row>
    <row r="39" spans="1:10" ht="14.25" x14ac:dyDescent="0.15">
      <c r="A39" s="281" t="s">
        <v>259</v>
      </c>
      <c r="B39" s="282">
        <v>62860514</v>
      </c>
      <c r="C39" s="197">
        <v>673773</v>
      </c>
      <c r="D39" s="197">
        <v>82538</v>
      </c>
      <c r="E39" s="283">
        <v>27916</v>
      </c>
      <c r="F39" s="115">
        <v>21271</v>
      </c>
      <c r="G39" s="275" t="s">
        <v>260</v>
      </c>
      <c r="H39" s="199"/>
      <c r="I39" s="3"/>
      <c r="J39" s="3"/>
    </row>
    <row r="40" spans="1:10" ht="14.25" x14ac:dyDescent="0.15">
      <c r="A40" s="281" t="s">
        <v>255</v>
      </c>
      <c r="B40" s="282">
        <v>61788853</v>
      </c>
      <c r="C40" s="197">
        <v>644204</v>
      </c>
      <c r="D40" s="197">
        <v>73497</v>
      </c>
      <c r="E40" s="283">
        <v>27295</v>
      </c>
      <c r="F40" s="115">
        <v>20688</v>
      </c>
      <c r="G40" s="275" t="s">
        <v>261</v>
      </c>
      <c r="H40" s="199"/>
      <c r="I40" s="3"/>
      <c r="J40" s="3"/>
    </row>
    <row r="41" spans="1:10" ht="15" thickBot="1" x14ac:dyDescent="0.2">
      <c r="A41" s="285" t="s">
        <v>257</v>
      </c>
      <c r="B41" s="250">
        <v>-1.7</v>
      </c>
      <c r="C41" s="250">
        <v>-4.4000000000000004</v>
      </c>
      <c r="D41" s="286">
        <v>-11</v>
      </c>
      <c r="E41" s="286">
        <v>-2.2000000000000002</v>
      </c>
      <c r="F41" s="252">
        <v>-2.7</v>
      </c>
      <c r="G41" s="275" t="s">
        <v>262</v>
      </c>
      <c r="H41" s="199"/>
      <c r="I41" s="3"/>
      <c r="J41" s="92"/>
    </row>
    <row r="42" spans="1:10" x14ac:dyDescent="0.15">
      <c r="A42" s="3"/>
      <c r="B42" s="3"/>
      <c r="C42" s="3"/>
      <c r="D42" s="3"/>
      <c r="E42" s="3"/>
      <c r="F42" s="3"/>
      <c r="G42" s="3"/>
      <c r="H42" s="3"/>
      <c r="I42" s="3"/>
      <c r="J42" s="92"/>
    </row>
    <row r="43" spans="1:10" ht="18" thickBot="1" x14ac:dyDescent="0.2">
      <c r="A43" s="278" t="s">
        <v>263</v>
      </c>
      <c r="B43" s="3"/>
      <c r="C43" s="92"/>
      <c r="D43" s="3"/>
      <c r="E43" s="183" t="s">
        <v>135</v>
      </c>
      <c r="F43" s="3"/>
      <c r="G43" s="3"/>
      <c r="H43" s="3"/>
      <c r="I43" s="3"/>
      <c r="J43" s="92"/>
    </row>
    <row r="44" spans="1:10" ht="14.25" x14ac:dyDescent="0.15">
      <c r="A44" s="287"/>
      <c r="B44" s="288" t="s">
        <v>264</v>
      </c>
      <c r="C44" s="288" t="s">
        <v>265</v>
      </c>
      <c r="D44" s="288" t="s">
        <v>61</v>
      </c>
      <c r="E44" s="289" t="s">
        <v>266</v>
      </c>
      <c r="F44" s="275" t="s">
        <v>267</v>
      </c>
      <c r="G44" s="199"/>
      <c r="H44" s="3"/>
      <c r="I44" s="3"/>
      <c r="J44" s="92"/>
    </row>
    <row r="45" spans="1:10" ht="14.25" x14ac:dyDescent="0.15">
      <c r="A45" s="290" t="s">
        <v>268</v>
      </c>
      <c r="B45" s="197">
        <v>1488</v>
      </c>
      <c r="C45" s="197">
        <v>2933</v>
      </c>
      <c r="D45" s="197">
        <f>+B45+C45</f>
        <v>4421</v>
      </c>
      <c r="E45" s="247"/>
      <c r="F45" s="275" t="s">
        <v>269</v>
      </c>
      <c r="G45" s="199"/>
      <c r="H45" s="3"/>
      <c r="I45" s="3"/>
      <c r="J45" s="92"/>
    </row>
    <row r="46" spans="1:10" ht="14.25" x14ac:dyDescent="0.15">
      <c r="A46" s="281" t="s">
        <v>270</v>
      </c>
      <c r="B46" s="197">
        <v>1335</v>
      </c>
      <c r="C46" s="197">
        <v>2459</v>
      </c>
      <c r="D46" s="197">
        <f>+B46+C46</f>
        <v>3794</v>
      </c>
      <c r="E46" s="247"/>
      <c r="F46" s="158" t="s">
        <v>271</v>
      </c>
      <c r="G46" s="199"/>
      <c r="H46" s="3"/>
      <c r="I46" s="3"/>
      <c r="J46" s="92"/>
    </row>
    <row r="47" spans="1:10" ht="15" thickBot="1" x14ac:dyDescent="0.2">
      <c r="A47" s="285" t="s">
        <v>272</v>
      </c>
      <c r="B47" s="291">
        <f>+B45-B46</f>
        <v>153</v>
      </c>
      <c r="C47" s="291">
        <f>+C45-C46</f>
        <v>474</v>
      </c>
      <c r="D47" s="291">
        <f>+D45-D46</f>
        <v>627</v>
      </c>
      <c r="E47" s="292">
        <f>+C47-B47</f>
        <v>321</v>
      </c>
      <c r="F47" s="158" t="s">
        <v>273</v>
      </c>
      <c r="G47" s="199"/>
      <c r="H47" s="3"/>
      <c r="I47" s="3"/>
      <c r="J47" s="92"/>
    </row>
    <row r="48" spans="1:10" ht="14.25" x14ac:dyDescent="0.15">
      <c r="A48" s="199" t="s">
        <v>274</v>
      </c>
      <c r="B48" s="199"/>
      <c r="C48" s="199"/>
      <c r="D48" s="199"/>
      <c r="E48" s="199"/>
      <c r="F48" s="199"/>
      <c r="G48" s="199"/>
      <c r="H48" s="172"/>
      <c r="I48" s="92"/>
      <c r="J48" s="92"/>
    </row>
    <row r="49" spans="1:10" ht="14.25" x14ac:dyDescent="0.15">
      <c r="A49" s="199" t="s">
        <v>275</v>
      </c>
      <c r="B49" s="199"/>
      <c r="C49" s="199"/>
      <c r="D49" s="199"/>
      <c r="E49" s="199"/>
      <c r="F49" s="199"/>
      <c r="G49" s="199"/>
      <c r="H49" s="172"/>
      <c r="I49" s="92"/>
      <c r="J49" s="3"/>
    </row>
    <row r="50" spans="1:10" x14ac:dyDescent="0.15">
      <c r="A50" s="148"/>
      <c r="B50" s="92"/>
      <c r="C50" s="92"/>
      <c r="D50" s="92"/>
      <c r="E50" s="92"/>
      <c r="F50" s="92"/>
      <c r="G50" s="92"/>
      <c r="H50" s="92"/>
      <c r="I50" s="92"/>
      <c r="J50" s="3"/>
    </row>
    <row r="51" spans="1:10" ht="18" thickBot="1" x14ac:dyDescent="0.2">
      <c r="A51" s="278" t="s">
        <v>276</v>
      </c>
      <c r="B51" s="3"/>
      <c r="C51" s="3"/>
      <c r="D51" s="3"/>
      <c r="E51" s="3"/>
      <c r="F51" s="232" t="s">
        <v>277</v>
      </c>
      <c r="G51" s="3"/>
      <c r="H51" s="3"/>
      <c r="I51" s="3"/>
      <c r="J51" s="3"/>
    </row>
    <row r="52" spans="1:10" ht="14.25" x14ac:dyDescent="0.15">
      <c r="A52" s="279"/>
      <c r="B52" s="133" t="s">
        <v>152</v>
      </c>
      <c r="C52" s="133" t="s">
        <v>153</v>
      </c>
      <c r="D52" s="133" t="s">
        <v>65</v>
      </c>
      <c r="E52" s="280" t="s">
        <v>70</v>
      </c>
      <c r="F52" s="152" t="s">
        <v>77</v>
      </c>
      <c r="G52" s="199" t="s">
        <v>278</v>
      </c>
      <c r="H52" s="3"/>
      <c r="I52" s="3"/>
      <c r="J52" s="3"/>
    </row>
    <row r="53" spans="1:10" ht="14.25" x14ac:dyDescent="0.15">
      <c r="A53" s="281" t="s">
        <v>279</v>
      </c>
      <c r="B53" s="245">
        <v>5.2</v>
      </c>
      <c r="C53" s="245">
        <v>5.2</v>
      </c>
      <c r="D53" s="245">
        <v>4.5</v>
      </c>
      <c r="E53" s="245">
        <v>4.7</v>
      </c>
      <c r="F53" s="247">
        <v>6.5</v>
      </c>
      <c r="G53" s="199" t="s">
        <v>280</v>
      </c>
      <c r="H53" s="3"/>
      <c r="I53" s="3"/>
      <c r="J53" s="3"/>
    </row>
    <row r="54" spans="1:10" ht="14.25" x14ac:dyDescent="0.15">
      <c r="A54" s="281" t="s">
        <v>281</v>
      </c>
      <c r="B54" s="245">
        <v>5.0999999999999996</v>
      </c>
      <c r="C54" s="245">
        <v>4.7</v>
      </c>
      <c r="D54" s="245">
        <v>8.5</v>
      </c>
      <c r="E54" s="245">
        <v>4.7</v>
      </c>
      <c r="F54" s="247">
        <v>4.0999999999999996</v>
      </c>
      <c r="G54" s="199" t="s">
        <v>282</v>
      </c>
      <c r="H54" s="3"/>
      <c r="I54" s="3"/>
      <c r="J54" s="3"/>
    </row>
    <row r="55" spans="1:10" ht="14.25" x14ac:dyDescent="0.15">
      <c r="A55" s="281" t="s">
        <v>283</v>
      </c>
      <c r="B55" s="245">
        <v>4.8</v>
      </c>
      <c r="C55" s="245">
        <v>7.8</v>
      </c>
      <c r="D55" s="246">
        <v>19.600000000000001</v>
      </c>
      <c r="E55" s="246">
        <v>13.6</v>
      </c>
      <c r="F55" s="293">
        <v>14.1</v>
      </c>
      <c r="G55" s="199" t="s">
        <v>284</v>
      </c>
      <c r="H55" s="3"/>
      <c r="I55" s="3"/>
      <c r="J55" s="3"/>
    </row>
    <row r="56" spans="1:10" ht="14.25" x14ac:dyDescent="0.15">
      <c r="A56" s="281" t="s">
        <v>285</v>
      </c>
      <c r="B56" s="245">
        <v>4.5</v>
      </c>
      <c r="C56" s="245">
        <v>1.9</v>
      </c>
      <c r="D56" s="245">
        <v>5.8</v>
      </c>
      <c r="E56" s="245">
        <v>1.4</v>
      </c>
      <c r="F56" s="247">
        <v>-2.1</v>
      </c>
      <c r="G56" s="199" t="s">
        <v>286</v>
      </c>
      <c r="H56" s="199"/>
      <c r="I56" s="3"/>
      <c r="J56" s="3"/>
    </row>
    <row r="57" spans="1:10" ht="15" thickBot="1" x14ac:dyDescent="0.2">
      <c r="A57" s="285" t="s">
        <v>287</v>
      </c>
      <c r="B57" s="250">
        <v>3.7</v>
      </c>
      <c r="C57" s="250">
        <v>-0.3</v>
      </c>
      <c r="D57" s="250">
        <v>1.2</v>
      </c>
      <c r="E57" s="250">
        <v>3.5</v>
      </c>
      <c r="F57" s="252">
        <v>-3.3</v>
      </c>
      <c r="G57" s="199"/>
      <c r="H57" s="3"/>
      <c r="I57" s="3"/>
      <c r="J57" s="89" t="s">
        <v>49</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タバコ・200人アンケート</vt:lpstr>
      <vt:lpstr>タバコ・税各市比較</vt:lpstr>
      <vt:lpstr>人口Ａ</vt:lpstr>
      <vt:lpstr>人口Ｂ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2017-07-10T09:13:45Z</cp:lastPrinted>
  <dcterms:created xsi:type="dcterms:W3CDTF">2017-07-10T09:01:56Z</dcterms:created>
  <dcterms:modified xsi:type="dcterms:W3CDTF">2017-07-10T09:14:31Z</dcterms:modified>
</cp:coreProperties>
</file>